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ublic\SALES\2025 Pricing\2025 Price Lists\"/>
    </mc:Choice>
  </mc:AlternateContent>
  <bookViews>
    <workbookView xWindow="885" yWindow="-240" windowWidth="15315" windowHeight="11760"/>
  </bookViews>
  <sheets>
    <sheet name="SHVACR" sheetId="4" r:id="rId1"/>
  </sheets>
  <definedNames>
    <definedName name="_xlnm._FilterDatabase" localSheetId="0" hidden="1">SHVACR!$A$1:$I$201</definedName>
    <definedName name="Ball_Valve_Multiplier">SHVACR!$B$6</definedName>
    <definedName name="Check_Valve_Multiplier">SHVACR!$B$80</definedName>
    <definedName name="Relief_Valve_Multiplier">SHVACR!$B$123</definedName>
    <definedName name="Shell___Core_Multiplier">SHVACR!$B$174</definedName>
    <definedName name="Shell_Multiplier">SHVACR!$B$174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4" i="4" l="1"/>
  <c r="I184" i="4" l="1"/>
  <c r="I183" i="4"/>
  <c r="I182" i="4"/>
  <c r="I181" i="4"/>
  <c r="I180" i="4"/>
  <c r="I179" i="4"/>
  <c r="I178" i="4"/>
  <c r="I177" i="4"/>
  <c r="I172" i="4"/>
  <c r="I171" i="4"/>
  <c r="I170" i="4"/>
  <c r="I169" i="4"/>
  <c r="I168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21" i="4"/>
  <c r="I120" i="4"/>
  <c r="I119" i="4"/>
  <c r="I118" i="4"/>
  <c r="I117" i="4"/>
  <c r="I116" i="4"/>
  <c r="I115" i="4"/>
  <c r="I114" i="4"/>
  <c r="I113" i="4"/>
  <c r="I112" i="4"/>
  <c r="I109" i="4"/>
  <c r="I108" i="4"/>
  <c r="I107" i="4"/>
  <c r="I106" i="4"/>
  <c r="I105" i="4"/>
  <c r="I102" i="4"/>
  <c r="I101" i="4"/>
  <c r="I98" i="4"/>
  <c r="I97" i="4"/>
  <c r="I93" i="4"/>
  <c r="I92" i="4"/>
  <c r="I89" i="4"/>
  <c r="I88" i="4"/>
  <c r="I87" i="4"/>
  <c r="I86" i="4"/>
  <c r="I85" i="4"/>
  <c r="I84" i="4"/>
  <c r="I83" i="4"/>
  <c r="I78" i="4"/>
  <c r="I75" i="4"/>
  <c r="I74" i="4"/>
  <c r="I73" i="4"/>
  <c r="I72" i="4"/>
  <c r="I69" i="4"/>
  <c r="I68" i="4"/>
  <c r="I67" i="4"/>
  <c r="I64" i="4"/>
  <c r="I63" i="4"/>
  <c r="I62" i="4"/>
  <c r="I61" i="4"/>
  <c r="I58" i="4"/>
  <c r="I57" i="4"/>
  <c r="I56" i="4"/>
  <c r="I55" i="4"/>
  <c r="I52" i="4"/>
  <c r="I51" i="4"/>
  <c r="I50" i="4"/>
  <c r="I49" i="4"/>
  <c r="I48" i="4"/>
  <c r="I47" i="4"/>
  <c r="I44" i="4"/>
  <c r="I43" i="4"/>
  <c r="I42" i="4"/>
  <c r="I41" i="4"/>
  <c r="I40" i="4"/>
  <c r="I39" i="4"/>
  <c r="I28" i="4"/>
  <c r="I29" i="4"/>
  <c r="I30" i="4"/>
  <c r="I31" i="4"/>
  <c r="I32" i="4"/>
  <c r="I33" i="4"/>
  <c r="I34" i="4"/>
  <c r="I35" i="4"/>
  <c r="I36" i="4"/>
  <c r="I27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9" i="4"/>
  <c r="I129" i="4"/>
  <c r="I126" i="4"/>
  <c r="I131" i="4"/>
  <c r="I128" i="4"/>
  <c r="I133" i="4"/>
  <c r="I134" i="4"/>
  <c r="I130" i="4"/>
  <c r="I132" i="4"/>
  <c r="I127" i="4"/>
</calcChain>
</file>

<file path=xl/sharedStrings.xml><?xml version="1.0" encoding="utf-8"?>
<sst xmlns="http://schemas.openxmlformats.org/spreadsheetml/2006/main" count="542" uniqueCount="220">
  <si>
    <t>List Price</t>
  </si>
  <si>
    <t>587WA-12ST</t>
  </si>
  <si>
    <t>587WA-14ST</t>
  </si>
  <si>
    <t>587WAS-14ST</t>
  </si>
  <si>
    <t>591WA-11ST</t>
  </si>
  <si>
    <t>591WAS-11ST</t>
  </si>
  <si>
    <t>592WA-13ST</t>
  </si>
  <si>
    <t>592WAS-13ST</t>
  </si>
  <si>
    <t>593WA-15ST</t>
  </si>
  <si>
    <t>593WAS-15ST</t>
  </si>
  <si>
    <t>594WA-21ST</t>
  </si>
  <si>
    <t>594WA-25ST</t>
  </si>
  <si>
    <t>594WA-31ST</t>
  </si>
  <si>
    <t>594WAS-21ST</t>
  </si>
  <si>
    <t>595WA-25ST</t>
  </si>
  <si>
    <t>595WAS-25ST</t>
  </si>
  <si>
    <t>803B-10ST</t>
  </si>
  <si>
    <t>804A-14ST</t>
  </si>
  <si>
    <t>900MA-14S</t>
  </si>
  <si>
    <t>900MA-8S</t>
  </si>
  <si>
    <t>900MA-6S</t>
  </si>
  <si>
    <t>802B-8ST</t>
  </si>
  <si>
    <t>586WA-10ST</t>
  </si>
  <si>
    <t>586WA-8ST</t>
  </si>
  <si>
    <t>802BX140-6S</t>
  </si>
  <si>
    <t>900MA-13S</t>
  </si>
  <si>
    <t>900MA-11S</t>
  </si>
  <si>
    <t>900MA-10S</t>
  </si>
  <si>
    <t>The issuance of this price list is not an offer to sell the goods listed herein at the prices stated.</t>
  </si>
  <si>
    <t>Brass Body Ball Valves "Integra-Seal"</t>
  </si>
  <si>
    <t>MC Quantity</t>
  </si>
  <si>
    <t>Part</t>
  </si>
  <si>
    <t>Size</t>
  </si>
  <si>
    <t>Weight</t>
  </si>
  <si>
    <t>UPC</t>
  </si>
  <si>
    <t>Box Quantity</t>
  </si>
  <si>
    <t>Carton Quantity</t>
  </si>
  <si>
    <t>586WA-4ST</t>
  </si>
  <si>
    <t>¼ ODS</t>
  </si>
  <si>
    <t>586WA-6ST</t>
  </si>
  <si>
    <t>⅜ ODS</t>
  </si>
  <si>
    <t>½ ODS</t>
  </si>
  <si>
    <t>⅝ ODS</t>
  </si>
  <si>
    <t>¾ ODS</t>
  </si>
  <si>
    <t>⅞ ODS</t>
  </si>
  <si>
    <t>1⅛ ODS</t>
  </si>
  <si>
    <t>1⅜ ODS</t>
  </si>
  <si>
    <t>1⅝ ODS</t>
  </si>
  <si>
    <t>2⅛ ODS</t>
  </si>
  <si>
    <t>2⅝ ODS; reduced port</t>
  </si>
  <si>
    <t xml:space="preserve">3⅛ ODS; reduced port </t>
  </si>
  <si>
    <t>2⅝ ODS</t>
  </si>
  <si>
    <t>596WA-31ST</t>
  </si>
  <si>
    <t>3⅛ ODS</t>
  </si>
  <si>
    <t>596WA-35ST</t>
  </si>
  <si>
    <t>3⅝ ODS; reduced port</t>
  </si>
  <si>
    <t>596WA-41ST</t>
  </si>
  <si>
    <t>4⅛ ODS; reduced port</t>
  </si>
  <si>
    <t>Brass Body Ball Valves "Integra-Seal", With Access</t>
  </si>
  <si>
    <t>586WAS-6ST</t>
  </si>
  <si>
    <t>586WAS-8ST</t>
  </si>
  <si>
    <t>586WAS-10ST</t>
  </si>
  <si>
    <t>596WAS-31ST</t>
  </si>
  <si>
    <t xml:space="preserve">AP Ball Valves  ODS X ODS Connections with Foam Insulation </t>
  </si>
  <si>
    <t>586WBS-4SWSP</t>
  </si>
  <si>
    <t>1/4" ODS x 1/4" ODS</t>
  </si>
  <si>
    <t>586WBS-6SWSP</t>
  </si>
  <si>
    <t>3/8" ODS x 3/8" ODS</t>
  </si>
  <si>
    <t>586WBS-8SWSP</t>
  </si>
  <si>
    <t>1/2" ODS x 1/2" ODS</t>
  </si>
  <si>
    <t>586WBS-10SWSP</t>
  </si>
  <si>
    <t>5/8" ODS x 5/8" ODS</t>
  </si>
  <si>
    <t>AP Ball Valves ODS X ODS Connections (no foam insulation, valve only)</t>
  </si>
  <si>
    <t>586WBS-4SW</t>
  </si>
  <si>
    <t>586WBS-6SW</t>
  </si>
  <si>
    <t>586WBS-8SW</t>
  </si>
  <si>
    <t>586WBS-10SW</t>
  </si>
  <si>
    <t xml:space="preserve">AP Ball Valves  Flare X Flare Connections with Foam Insulation  </t>
  </si>
  <si>
    <t>1⁄4" M SAE x 1⁄4" F SAE</t>
  </si>
  <si>
    <t>3⁄8" M SAE x 3⁄8" F SAE</t>
  </si>
  <si>
    <t>1⁄2" M SAE x 1⁄2" F SAE</t>
  </si>
  <si>
    <t>5⁄8" M SAE x 5⁄8" F SAE</t>
  </si>
  <si>
    <t>AP Ball Valves  Flare X Flare Connections (no foam insulation, valve only)</t>
  </si>
  <si>
    <t>Foam Insulation - fits all sizes of Superior AP Ball Valves</t>
  </si>
  <si>
    <t>.5" thick x 8.75" L</t>
  </si>
  <si>
    <t>HV Check Valves, 2 lb Spring</t>
  </si>
  <si>
    <t>802B-6</t>
  </si>
  <si>
    <t>⅜ SAE x ⅜ SAE</t>
  </si>
  <si>
    <t>802B-4S</t>
  </si>
  <si>
    <t>¼ ODS x ¼ ODS</t>
  </si>
  <si>
    <t>802B-6S</t>
  </si>
  <si>
    <t>⅜ ODS x ⅜ ODS</t>
  </si>
  <si>
    <t>802B-8S</t>
  </si>
  <si>
    <t>½ ODS x ½ ODS</t>
  </si>
  <si>
    <t>803B-10S</t>
  </si>
  <si>
    <t>⅝ ODS x ⅝ ODS</t>
  </si>
  <si>
    <t>804A-12S</t>
  </si>
  <si>
    <t>¾ ODS x ¾ ODS</t>
  </si>
  <si>
    <t>804A-14S</t>
  </si>
  <si>
    <t>⅞ ODS x ⅞ ODS</t>
  </si>
  <si>
    <t>HV Check Valves, 5 lb Spring</t>
  </si>
  <si>
    <t>802BX5-4S</t>
  </si>
  <si>
    <t>802BX5-6S</t>
  </si>
  <si>
    <t>803BX5-10S</t>
  </si>
  <si>
    <t>HV Check Valves, 50 lb Spring</t>
  </si>
  <si>
    <t>802BX50-4S</t>
  </si>
  <si>
    <t>802BX50-6S</t>
  </si>
  <si>
    <t>HV Check Valves, 140 lb Spring</t>
  </si>
  <si>
    <t>803BX140-10S</t>
  </si>
  <si>
    <t>HV Check Valves with Tube Extensions, 2 lb  Spring</t>
  </si>
  <si>
    <t>802B-4ST</t>
  </si>
  <si>
    <t>802B-6ST</t>
  </si>
  <si>
    <t>In-Line Check Valves</t>
  </si>
  <si>
    <t>900MA-4S</t>
  </si>
  <si>
    <t>900MA-15S</t>
  </si>
  <si>
    <t>900MA-21S</t>
  </si>
  <si>
    <t>900MA-25S</t>
  </si>
  <si>
    <t>Atmospheric Pressure Relief Valves</t>
  </si>
  <si>
    <t>3000-(150 to 500)</t>
  </si>
  <si>
    <t>⅛ NPT</t>
  </si>
  <si>
    <t>3000C-(525 to 600)</t>
  </si>
  <si>
    <t>3000C-(625 to 800)</t>
  </si>
  <si>
    <t>3001-(150 to 500)</t>
  </si>
  <si>
    <t>¼ NPT</t>
  </si>
  <si>
    <t>3001C-(525 to 600)</t>
  </si>
  <si>
    <t>3001C-(625 to 800)</t>
  </si>
  <si>
    <t>3002-(150 to 500)</t>
  </si>
  <si>
    <t>⅜ NPT</t>
  </si>
  <si>
    <t>3002C-(525 to 600)</t>
  </si>
  <si>
    <t>3002C-(625 to 800)</t>
  </si>
  <si>
    <t>Angle Pressure Relief Valves</t>
  </si>
  <si>
    <t>3212-(150 to 500)</t>
  </si>
  <si>
    <t>¼ NPT x ⅜ SAE</t>
  </si>
  <si>
    <t>3212C-(525 to 600)</t>
  </si>
  <si>
    <t>3212C-(625 to 800)</t>
  </si>
  <si>
    <t>3214-(150 to 500)</t>
  </si>
  <si>
    <t>⅜ NPT x ⅜ SAE</t>
  </si>
  <si>
    <t>3214C-(525 to 600)</t>
  </si>
  <si>
    <t>3214C-(625 to 800)</t>
  </si>
  <si>
    <t>3215-(150 to 500)</t>
  </si>
  <si>
    <t>⅜ NPT x ½ SAE</t>
  </si>
  <si>
    <t>3215C-(525 to 600)</t>
  </si>
  <si>
    <t>3215C-(625 to 800)</t>
  </si>
  <si>
    <t>3220-(150 to 500)</t>
  </si>
  <si>
    <t>½ NPT x ⅝ SAE</t>
  </si>
  <si>
    <t>3220C-(525 to 600)</t>
  </si>
  <si>
    <t>3220C-(625 to 800)</t>
  </si>
  <si>
    <t>Straight-Thru Pressure Relief Valves</t>
  </si>
  <si>
    <t>3012-(150 to 500)</t>
  </si>
  <si>
    <t>3012C-(525 to 600)</t>
  </si>
  <si>
    <t>3012C-(625 to 800)</t>
  </si>
  <si>
    <t>3014-(150 to 500)</t>
  </si>
  <si>
    <t>3014C-(525 to 600)</t>
  </si>
  <si>
    <t>3014C-(625 to 800)</t>
  </si>
  <si>
    <t>3015-(150 to 500)</t>
  </si>
  <si>
    <t>3015C-(525 to 600)</t>
  </si>
  <si>
    <t>3015C-(625 to 800)</t>
  </si>
  <si>
    <t>3016-(150 to 500)</t>
  </si>
  <si>
    <t>3016C-(525 to 600)</t>
  </si>
  <si>
    <t>3016C-(625 to 800)</t>
  </si>
  <si>
    <t>3020-(150 to 500)</t>
  </si>
  <si>
    <t>3020C-(525 to 600)</t>
  </si>
  <si>
    <t>3020C-(625 to 800)</t>
  </si>
  <si>
    <t>Female Connection Pressure Relief Valves</t>
  </si>
  <si>
    <t>3030-(150 to 450)</t>
  </si>
  <si>
    <t>½ NPT x ½ FPT</t>
  </si>
  <si>
    <t>3031-(150 to 450)</t>
  </si>
  <si>
    <t>3045-(150 to 450)</t>
  </si>
  <si>
    <t>¾ NPT x ¾ FPT</t>
  </si>
  <si>
    <t>3060-(150 to 300)</t>
  </si>
  <si>
    <t>1 NPT x 1 FPT</t>
  </si>
  <si>
    <t>3075-(150 to 300)</t>
  </si>
  <si>
    <t>1¼ NPT x 1¼ FPT</t>
  </si>
  <si>
    <t>F25A</t>
  </si>
  <si>
    <t>Filter</t>
  </si>
  <si>
    <t>DF25A</t>
  </si>
  <si>
    <t>Drier</t>
  </si>
  <si>
    <t>F35A</t>
  </si>
  <si>
    <t>DF35A</t>
  </si>
  <si>
    <t>F45A</t>
  </si>
  <si>
    <t>DF45A</t>
  </si>
  <si>
    <t>F55A</t>
  </si>
  <si>
    <t>DF55A</t>
  </si>
  <si>
    <t xml:space="preserve">586WBS-4FLSP </t>
  </si>
  <si>
    <t xml:space="preserve">586WBS-6FLSP </t>
  </si>
  <si>
    <t xml:space="preserve">586WBS-10FLSP </t>
  </si>
  <si>
    <t xml:space="preserve">586WBS-4FL </t>
  </si>
  <si>
    <t xml:space="preserve">586WBS-6FL </t>
  </si>
  <si>
    <t xml:space="preserve">586WBS-8FL </t>
  </si>
  <si>
    <t>586WBS-10FL</t>
  </si>
  <si>
    <t xml:space="preserve">P586WBS-FOAMSP  </t>
  </si>
  <si>
    <t>Cores</t>
  </si>
  <si>
    <t xml:space="preserve">Copper Body Ball Valves </t>
  </si>
  <si>
    <t>686CS-4</t>
  </si>
  <si>
    <t>686CS-6</t>
  </si>
  <si>
    <t>686CS-8</t>
  </si>
  <si>
    <t>686CS-10</t>
  </si>
  <si>
    <t>Copper Body Ball Valves, With Access</t>
  </si>
  <si>
    <t>686CSA-4</t>
  </si>
  <si>
    <t>686CSA-6</t>
  </si>
  <si>
    <t>686CSA-8</t>
  </si>
  <si>
    <t>686CSA-10</t>
  </si>
  <si>
    <t>3/4 ODS</t>
  </si>
  <si>
    <t>7/8 ODS</t>
  </si>
  <si>
    <t>687CSA-12</t>
  </si>
  <si>
    <t>687CSA-14</t>
  </si>
  <si>
    <t>687CS-12</t>
  </si>
  <si>
    <t>687CS-14</t>
  </si>
  <si>
    <t>Ball Valve Multiplier</t>
  </si>
  <si>
    <t>Net Price</t>
  </si>
  <si>
    <t>Check Valve Multiplier</t>
  </si>
  <si>
    <t>Relief Valve Multiplier</t>
  </si>
  <si>
    <t>Core Multiplier</t>
  </si>
  <si>
    <t xml:space="preserve">Tariff </t>
  </si>
  <si>
    <t>*</t>
  </si>
  <si>
    <t>* Tariffs applicable on components imported from China</t>
  </si>
  <si>
    <t>** Tariffs applicable on finished goods imported from China</t>
  </si>
  <si>
    <t>**</t>
  </si>
  <si>
    <t>SHVACR0525</t>
  </si>
  <si>
    <t>Effective May 19,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</si>
</sst>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  <numFmt numFmtId="166" formatCode="&quot;$&quot;#,##0.00;\(&quot;$&quot;#,##0.00\)"/>
    <numFmt numFmtId="167" formatCode="0.000"/>
    <numFmt numFmtId="168" formatCode="0.0%"/>
  </numFmts>
  <fonts count="1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  <font>
      <i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6" fillId="0" borderId="0"/>
    <xf numFmtId="0" fontId="13" fillId="0" borderId="0"/>
    <xf numFmtId="9" fontId="14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 applyFill="1" applyBorder="1" applyAlignment="1"/>
    <xf numFmtId="0" fontId="4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/>
    <xf numFmtId="43" fontId="4" fillId="0" borderId="0" xfId="1" applyFont="1" applyFill="1" applyBorder="1" applyAlignment="1">
      <alignment horizontal="center"/>
    </xf>
    <xf numFmtId="44" fontId="1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44" fontId="5" fillId="0" borderId="0" xfId="1" applyNumberFormat="1" applyFont="1" applyFill="1" applyBorder="1" applyAlignment="1">
      <alignment horizontal="right"/>
    </xf>
    <xf numFmtId="0" fontId="7" fillId="2" borderId="0" xfId="3" applyFont="1" applyFill="1" applyBorder="1" applyAlignment="1">
      <alignment horizontal="left"/>
    </xf>
    <xf numFmtId="12" fontId="7" fillId="2" borderId="0" xfId="3" applyNumberFormat="1" applyFont="1" applyFill="1" applyBorder="1" applyAlignment="1">
      <alignment horizontal="left"/>
    </xf>
    <xf numFmtId="164" fontId="1" fillId="5" borderId="0" xfId="1" applyNumberFormat="1" applyFont="1" applyFill="1" applyBorder="1" applyAlignment="1">
      <alignment horizontal="right"/>
    </xf>
    <xf numFmtId="0" fontId="8" fillId="6" borderId="1" xfId="3" applyFont="1" applyFill="1" applyBorder="1" applyAlignment="1">
      <alignment horizontal="center"/>
    </xf>
    <xf numFmtId="12" fontId="8" fillId="6" borderId="1" xfId="3" applyNumberFormat="1" applyFont="1" applyFill="1" applyBorder="1" applyAlignment="1">
      <alignment horizontal="center"/>
    </xf>
    <xf numFmtId="0" fontId="9" fillId="0" borderId="1" xfId="0" applyFont="1" applyFill="1" applyBorder="1"/>
    <xf numFmtId="0" fontId="9" fillId="0" borderId="1" xfId="0" applyFont="1" applyBorder="1"/>
    <xf numFmtId="0" fontId="10" fillId="5" borderId="2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0" fontId="9" fillId="7" borderId="1" xfId="0" applyFont="1" applyFill="1" applyBorder="1"/>
    <xf numFmtId="1" fontId="8" fillId="7" borderId="1" xfId="1" applyNumberFormat="1" applyFont="1" applyFill="1" applyBorder="1" applyAlignment="1">
      <alignment horizontal="center"/>
    </xf>
    <xf numFmtId="1" fontId="6" fillId="7" borderId="1" xfId="1" applyNumberFormat="1" applyFont="1" applyFill="1" applyBorder="1" applyAlignment="1">
      <alignment horizontal="center"/>
    </xf>
    <xf numFmtId="0" fontId="4" fillId="0" borderId="0" xfId="0" applyFont="1"/>
    <xf numFmtId="0" fontId="10" fillId="5" borderId="3" xfId="0" applyFont="1" applyFill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43" fontId="9" fillId="0" borderId="1" xfId="1" applyFont="1" applyBorder="1" applyAlignment="1">
      <alignment horizontal="center"/>
    </xf>
    <xf numFmtId="43" fontId="7" fillId="3" borderId="0" xfId="1" applyFont="1" applyFill="1" applyBorder="1" applyAlignment="1">
      <alignment horizontal="center"/>
    </xf>
    <xf numFmtId="43" fontId="8" fillId="7" borderId="1" xfId="1" applyFont="1" applyFill="1" applyBorder="1" applyAlignment="1">
      <alignment horizontal="center"/>
    </xf>
    <xf numFmtId="43" fontId="6" fillId="0" borderId="1" xfId="1" applyFont="1" applyFill="1" applyBorder="1" applyAlignment="1">
      <alignment horizontal="right"/>
    </xf>
    <xf numFmtId="43" fontId="11" fillId="5" borderId="1" xfId="1" applyFont="1" applyFill="1" applyBorder="1" applyAlignment="1">
      <alignment vertical="center"/>
    </xf>
    <xf numFmtId="43" fontId="9" fillId="0" borderId="1" xfId="1" applyFont="1" applyBorder="1" applyAlignment="1"/>
    <xf numFmtId="43" fontId="6" fillId="0" borderId="1" xfId="1" applyFont="1" applyBorder="1" applyAlignment="1"/>
    <xf numFmtId="43" fontId="6" fillId="7" borderId="1" xfId="1" applyFont="1" applyFill="1" applyBorder="1" applyAlignment="1">
      <alignment horizontal="center"/>
    </xf>
    <xf numFmtId="43" fontId="11" fillId="5" borderId="4" xfId="1" applyFont="1" applyFill="1" applyBorder="1" applyAlignment="1">
      <alignment vertical="center"/>
    </xf>
    <xf numFmtId="43" fontId="0" fillId="0" borderId="0" xfId="1" applyFont="1"/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6" fillId="4" borderId="0" xfId="4" applyFont="1" applyFill="1" applyBorder="1" applyAlignment="1">
      <alignment horizontal="right"/>
    </xf>
    <xf numFmtId="0" fontId="8" fillId="6" borderId="1" xfId="4" applyFont="1" applyFill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4" fontId="11" fillId="5" borderId="1" xfId="2" applyFont="1" applyFill="1" applyBorder="1" applyAlignment="1">
      <alignment horizontal="right"/>
    </xf>
    <xf numFmtId="44" fontId="11" fillId="5" borderId="4" xfId="2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1" fontId="4" fillId="0" borderId="0" xfId="1" applyNumberFormat="1" applyFont="1" applyBorder="1" applyAlignment="1">
      <alignment horizontal="center"/>
    </xf>
    <xf numFmtId="1" fontId="4" fillId="0" borderId="0" xfId="1" applyNumberFormat="1" applyFont="1" applyFill="1" applyBorder="1" applyAlignment="1">
      <alignment horizontal="center"/>
    </xf>
    <xf numFmtId="1" fontId="12" fillId="3" borderId="0" xfId="1" applyNumberFormat="1" applyFont="1" applyFill="1" applyBorder="1" applyAlignment="1">
      <alignment horizontal="center"/>
    </xf>
    <xf numFmtId="1" fontId="9" fillId="0" borderId="0" xfId="1" applyNumberFormat="1" applyFont="1" applyBorder="1" applyAlignment="1">
      <alignment horizontal="center"/>
    </xf>
    <xf numFmtId="44" fontId="1" fillId="5" borderId="0" xfId="2" applyFont="1" applyFill="1" applyBorder="1" applyAlignment="1">
      <alignment horizontal="right"/>
    </xf>
    <xf numFmtId="44" fontId="11" fillId="5" borderId="0" xfId="2" applyFont="1" applyFill="1" applyBorder="1" applyAlignment="1"/>
    <xf numFmtId="165" fontId="4" fillId="0" borderId="0" xfId="1" applyNumberFormat="1" applyFont="1" applyBorder="1" applyAlignment="1">
      <alignment horizontal="center" wrapText="1"/>
    </xf>
    <xf numFmtId="165" fontId="4" fillId="0" borderId="0" xfId="1" applyNumberFormat="1" applyFont="1" applyFill="1" applyBorder="1" applyAlignment="1">
      <alignment horizontal="center" wrapText="1"/>
    </xf>
    <xf numFmtId="165" fontId="6" fillId="4" borderId="0" xfId="1" applyNumberFormat="1" applyFont="1" applyFill="1" applyBorder="1" applyAlignment="1">
      <alignment horizontal="center" wrapText="1"/>
    </xf>
    <xf numFmtId="165" fontId="8" fillId="6" borderId="1" xfId="1" applyNumberFormat="1" applyFont="1" applyFill="1" applyBorder="1" applyAlignment="1">
      <alignment horizontal="center" wrapText="1"/>
    </xf>
    <xf numFmtId="165" fontId="9" fillId="0" borderId="1" xfId="1" applyNumberFormat="1" applyFont="1" applyBorder="1" applyAlignment="1">
      <alignment wrapText="1"/>
    </xf>
    <xf numFmtId="165" fontId="6" fillId="0" borderId="1" xfId="1" applyNumberFormat="1" applyFont="1" applyBorder="1" applyAlignment="1">
      <alignment wrapText="1"/>
    </xf>
    <xf numFmtId="165" fontId="11" fillId="5" borderId="1" xfId="1" applyNumberFormat="1" applyFont="1" applyFill="1" applyBorder="1" applyAlignment="1">
      <alignment vertical="center" wrapText="1"/>
    </xf>
    <xf numFmtId="165" fontId="9" fillId="0" borderId="1" xfId="1" applyNumberFormat="1" applyFont="1" applyBorder="1" applyAlignment="1">
      <alignment horizontal="center" wrapText="1"/>
    </xf>
    <xf numFmtId="165" fontId="11" fillId="5" borderId="4" xfId="1" applyNumberFormat="1" applyFont="1" applyFill="1" applyBorder="1" applyAlignment="1">
      <alignment vertical="center" wrapText="1"/>
    </xf>
    <xf numFmtId="165" fontId="9" fillId="0" borderId="0" xfId="1" applyNumberFormat="1" applyFont="1" applyBorder="1" applyAlignment="1">
      <alignment horizontal="center" wrapText="1"/>
    </xf>
    <xf numFmtId="165" fontId="0" fillId="0" borderId="0" xfId="1" applyNumberFormat="1" applyFont="1" applyAlignment="1">
      <alignment wrapText="1"/>
    </xf>
    <xf numFmtId="0" fontId="9" fillId="0" borderId="0" xfId="0" applyFont="1" applyFill="1" applyBorder="1"/>
    <xf numFmtId="165" fontId="9" fillId="0" borderId="0" xfId="1" applyNumberFormat="1" applyFont="1" applyBorder="1" applyAlignment="1">
      <alignment wrapText="1"/>
    </xf>
    <xf numFmtId="44" fontId="8" fillId="6" borderId="5" xfId="2" applyFont="1" applyFill="1" applyBorder="1" applyAlignment="1">
      <alignment horizontal="center"/>
    </xf>
    <xf numFmtId="166" fontId="6" fillId="0" borderId="0" xfId="5" applyNumberFormat="1" applyFont="1" applyFill="1" applyBorder="1" applyAlignment="1">
      <alignment horizontal="right" wrapText="1"/>
    </xf>
    <xf numFmtId="0" fontId="9" fillId="0" borderId="0" xfId="0" applyFont="1" applyBorder="1"/>
    <xf numFmtId="43" fontId="9" fillId="0" borderId="0" xfId="1" applyFont="1" applyBorder="1" applyAlignment="1"/>
    <xf numFmtId="0" fontId="2" fillId="8" borderId="0" xfId="0" applyFont="1" applyFill="1" applyBorder="1" applyAlignment="1">
      <alignment horizontal="left"/>
    </xf>
    <xf numFmtId="167" fontId="4" fillId="8" borderId="0" xfId="0" applyNumberFormat="1" applyFont="1" applyFill="1" applyBorder="1"/>
    <xf numFmtId="43" fontId="9" fillId="8" borderId="0" xfId="1" applyFont="1" applyFill="1" applyBorder="1" applyAlignment="1"/>
    <xf numFmtId="165" fontId="9" fillId="8" borderId="0" xfId="1" applyNumberFormat="1" applyFont="1" applyFill="1" applyBorder="1" applyAlignment="1">
      <alignment wrapText="1"/>
    </xf>
    <xf numFmtId="166" fontId="6" fillId="8" borderId="0" xfId="5" applyNumberFormat="1" applyFont="1" applyFill="1" applyBorder="1" applyAlignment="1">
      <alignment horizontal="right" wrapText="1"/>
    </xf>
    <xf numFmtId="43" fontId="4" fillId="8" borderId="0" xfId="1" applyFont="1" applyFill="1" applyBorder="1" applyAlignment="1">
      <alignment horizontal="center"/>
    </xf>
    <xf numFmtId="1" fontId="4" fillId="8" borderId="0" xfId="1" applyNumberFormat="1" applyFont="1" applyFill="1" applyBorder="1" applyAlignment="1">
      <alignment horizontal="center"/>
    </xf>
    <xf numFmtId="165" fontId="4" fillId="8" borderId="0" xfId="1" applyNumberFormat="1" applyFont="1" applyFill="1" applyBorder="1" applyAlignment="1">
      <alignment horizontal="center" wrapText="1"/>
    </xf>
    <xf numFmtId="0" fontId="4" fillId="8" borderId="0" xfId="0" applyFont="1" applyFill="1" applyBorder="1" applyAlignment="1">
      <alignment horizontal="right"/>
    </xf>
    <xf numFmtId="44" fontId="5" fillId="8" borderId="0" xfId="1" applyNumberFormat="1" applyFont="1" applyFill="1" applyBorder="1" applyAlignment="1">
      <alignment horizontal="right"/>
    </xf>
    <xf numFmtId="1" fontId="6" fillId="0" borderId="1" xfId="3" applyNumberFormat="1" applyFont="1" applyFill="1" applyBorder="1" applyAlignment="1">
      <alignment horizontal="center"/>
    </xf>
    <xf numFmtId="1" fontId="6" fillId="0" borderId="4" xfId="3" applyNumberFormat="1" applyFont="1" applyFill="1" applyBorder="1" applyAlignment="1">
      <alignment horizontal="center"/>
    </xf>
    <xf numFmtId="1" fontId="6" fillId="0" borderId="0" xfId="3" applyNumberFormat="1" applyFont="1" applyFill="1" applyBorder="1" applyAlignment="1">
      <alignment horizontal="center"/>
    </xf>
    <xf numFmtId="1" fontId="11" fillId="5" borderId="4" xfId="0" applyNumberFormat="1" applyFont="1" applyFill="1" applyBorder="1" applyAlignment="1">
      <alignment horizontal="center" vertical="center"/>
    </xf>
    <xf numFmtId="1" fontId="11" fillId="5" borderId="1" xfId="0" applyNumberFormat="1" applyFont="1" applyFill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9" fillId="0" borderId="1" xfId="1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9" fillId="8" borderId="0" xfId="0" applyNumberFormat="1" applyFont="1" applyFill="1" applyBorder="1" applyAlignment="1">
      <alignment horizontal="center"/>
    </xf>
    <xf numFmtId="1" fontId="4" fillId="0" borderId="0" xfId="0" applyNumberFormat="1" applyFont="1" applyAlignment="1">
      <alignment horizontal="center"/>
    </xf>
    <xf numFmtId="166" fontId="6" fillId="0" borderId="5" xfId="5" applyNumberFormat="1" applyFont="1" applyFill="1" applyBorder="1" applyAlignment="1">
      <alignment horizontal="right" wrapText="1"/>
    </xf>
    <xf numFmtId="167" fontId="2" fillId="8" borderId="0" xfId="0" applyNumberFormat="1" applyFont="1" applyFill="1" applyBorder="1"/>
    <xf numFmtId="0" fontId="2" fillId="0" borderId="1" xfId="0" applyFont="1" applyFill="1" applyBorder="1"/>
    <xf numFmtId="0" fontId="2" fillId="0" borderId="0" xfId="0" applyFont="1"/>
    <xf numFmtId="43" fontId="2" fillId="0" borderId="0" xfId="1" applyFont="1"/>
    <xf numFmtId="1" fontId="2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wrapText="1"/>
    </xf>
    <xf numFmtId="0" fontId="2" fillId="0" borderId="0" xfId="0" applyFont="1" applyAlignment="1">
      <alignment horizontal="right"/>
    </xf>
    <xf numFmtId="0" fontId="9" fillId="0" borderId="0" xfId="0" applyFont="1" applyBorder="1" applyAlignment="1"/>
    <xf numFmtId="43" fontId="9" fillId="0" borderId="0" xfId="1" applyFont="1" applyBorder="1" applyAlignment="1">
      <alignment horizontal="center"/>
    </xf>
    <xf numFmtId="166" fontId="6" fillId="0" borderId="1" xfId="5" applyNumberFormat="1" applyFont="1" applyFill="1" applyBorder="1" applyAlignment="1">
      <alignment horizontal="right" wrapText="1"/>
    </xf>
    <xf numFmtId="0" fontId="15" fillId="0" borderId="0" xfId="0" applyFont="1" applyBorder="1" applyAlignment="1"/>
    <xf numFmtId="168" fontId="4" fillId="0" borderId="0" xfId="6" applyNumberFormat="1" applyFont="1" applyBorder="1" applyAlignment="1">
      <alignment horizontal="center"/>
    </xf>
    <xf numFmtId="168" fontId="4" fillId="0" borderId="0" xfId="6" applyNumberFormat="1" applyFont="1" applyFill="1" applyBorder="1" applyAlignment="1">
      <alignment horizontal="center"/>
    </xf>
    <xf numFmtId="168" fontId="4" fillId="8" borderId="0" xfId="6" applyNumberFormat="1" applyFont="1" applyFill="1" applyBorder="1" applyAlignment="1">
      <alignment horizontal="center"/>
    </xf>
    <xf numFmtId="168" fontId="6" fillId="4" borderId="0" xfId="6" applyNumberFormat="1" applyFont="1" applyFill="1" applyBorder="1" applyAlignment="1">
      <alignment horizontal="center"/>
    </xf>
    <xf numFmtId="168" fontId="8" fillId="6" borderId="5" xfId="6" applyNumberFormat="1" applyFont="1" applyFill="1" applyBorder="1" applyAlignment="1">
      <alignment horizontal="center"/>
    </xf>
    <xf numFmtId="168" fontId="9" fillId="0" borderId="1" xfId="6" applyNumberFormat="1" applyFont="1" applyBorder="1" applyAlignment="1">
      <alignment horizontal="center"/>
    </xf>
    <xf numFmtId="168" fontId="6" fillId="0" borderId="1" xfId="6" applyNumberFormat="1" applyFont="1" applyBorder="1" applyAlignment="1">
      <alignment horizontal="center"/>
    </xf>
    <xf numFmtId="168" fontId="11" fillId="5" borderId="0" xfId="6" applyNumberFormat="1" applyFont="1" applyFill="1" applyBorder="1" applyAlignment="1">
      <alignment horizontal="center"/>
    </xf>
    <xf numFmtId="168" fontId="9" fillId="0" borderId="0" xfId="6" applyNumberFormat="1" applyFont="1" applyBorder="1" applyAlignment="1">
      <alignment horizontal="center" wrapText="1"/>
    </xf>
    <xf numFmtId="168" fontId="9" fillId="8" borderId="0" xfId="6" applyNumberFormat="1" applyFont="1" applyFill="1" applyBorder="1" applyAlignment="1">
      <alignment horizontal="center" wrapText="1"/>
    </xf>
    <xf numFmtId="168" fontId="2" fillId="0" borderId="0" xfId="6" applyNumberFormat="1" applyFont="1" applyAlignment="1">
      <alignment horizontal="center"/>
    </xf>
    <xf numFmtId="168" fontId="9" fillId="0" borderId="0" xfId="6" applyNumberFormat="1" applyFont="1" applyBorder="1" applyAlignment="1">
      <alignment horizontal="center"/>
    </xf>
    <xf numFmtId="168" fontId="0" fillId="0" borderId="0" xfId="6" applyNumberFormat="1" applyFont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Normal_Sheet1" xfId="3"/>
    <cellStyle name="Normal_Sheet1_1" xfId="4"/>
    <cellStyle name="Normal_SHVACR0118" xfId="5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11076</xdr:colOff>
      <xdr:row>0</xdr:row>
      <xdr:rowOff>1</xdr:rowOff>
    </xdr:from>
    <xdr:to>
      <xdr:col>1</xdr:col>
      <xdr:colOff>831273</xdr:colOff>
      <xdr:row>3</xdr:row>
      <xdr:rowOff>18524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6" y="1"/>
          <a:ext cx="2110402" cy="5813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1"/>
  <sheetViews>
    <sheetView tabSelected="1" zoomScale="86" zoomScaleNormal="86" zoomScaleSheetLayoutView="110" workbookViewId="0">
      <pane ySplit="5" topLeftCell="A6" activePane="bottomLeft" state="frozen"/>
      <selection pane="bottomLeft" activeCell="A6" sqref="A6"/>
    </sheetView>
  </sheetViews>
  <sheetFormatPr defaultRowHeight="12.75" x14ac:dyDescent="0.2"/>
  <cols>
    <col min="1" max="1" width="19.28515625" customWidth="1"/>
    <col min="2" max="2" width="20.28515625" customWidth="1"/>
    <col min="3" max="3" width="8.5703125" style="35" bestFit="1" customWidth="1"/>
    <col min="4" max="4" width="15.85546875" style="90" customWidth="1"/>
    <col min="5" max="5" width="9.140625" style="62" customWidth="1"/>
    <col min="6" max="6" width="15.42578125" style="45" bestFit="1" customWidth="1"/>
    <col min="7" max="7" width="6.42578125" style="115" bestFit="1" customWidth="1"/>
    <col min="8" max="9" width="11.28515625" customWidth="1"/>
  </cols>
  <sheetData>
    <row r="1" spans="1:9" ht="15.75" x14ac:dyDescent="0.25">
      <c r="B1" s="2"/>
      <c r="C1" s="1"/>
      <c r="D1" s="46"/>
      <c r="E1" s="52"/>
      <c r="F1" s="36"/>
      <c r="G1" s="103"/>
    </row>
    <row r="2" spans="1:9" ht="15.75" x14ac:dyDescent="0.25">
      <c r="B2" s="5"/>
      <c r="C2" s="4"/>
      <c r="D2" s="46"/>
      <c r="E2" s="53"/>
      <c r="F2" s="37"/>
      <c r="G2" s="104"/>
      <c r="I2" s="3" t="s">
        <v>218</v>
      </c>
    </row>
    <row r="3" spans="1:9" x14ac:dyDescent="0.2">
      <c r="B3" s="8"/>
      <c r="C3" s="6"/>
      <c r="D3" s="47"/>
      <c r="E3" s="53"/>
      <c r="F3" s="37"/>
      <c r="G3" s="104"/>
      <c r="I3" s="7" t="s">
        <v>219</v>
      </c>
    </row>
    <row r="4" spans="1:9" x14ac:dyDescent="0.2">
      <c r="B4" s="8"/>
      <c r="C4" s="6"/>
      <c r="D4" s="47"/>
      <c r="E4" s="53"/>
      <c r="F4" s="37"/>
      <c r="G4" s="104"/>
      <c r="I4" s="9" t="s">
        <v>28</v>
      </c>
    </row>
    <row r="5" spans="1:9" x14ac:dyDescent="0.2">
      <c r="A5" s="4"/>
      <c r="B5" s="8"/>
      <c r="C5" s="6"/>
      <c r="D5" s="47"/>
      <c r="E5" s="53"/>
      <c r="F5" s="37"/>
      <c r="G5" s="104"/>
      <c r="H5" s="8"/>
      <c r="I5" s="8"/>
    </row>
    <row r="6" spans="1:9" x14ac:dyDescent="0.2">
      <c r="A6" s="69" t="s">
        <v>208</v>
      </c>
      <c r="B6" s="70">
        <v>0</v>
      </c>
      <c r="C6" s="74"/>
      <c r="D6" s="75"/>
      <c r="E6" s="76"/>
      <c r="F6" s="77"/>
      <c r="G6" s="105"/>
      <c r="H6" s="78"/>
      <c r="I6" s="78"/>
    </row>
    <row r="7" spans="1:9" ht="15" customHeight="1" x14ac:dyDescent="0.2">
      <c r="A7" s="10" t="s">
        <v>29</v>
      </c>
      <c r="B7" s="11"/>
      <c r="C7" s="27"/>
      <c r="D7" s="48"/>
      <c r="E7" s="54" t="s">
        <v>30</v>
      </c>
      <c r="F7" s="38"/>
      <c r="G7" s="106"/>
      <c r="H7" s="12"/>
      <c r="I7" s="12"/>
    </row>
    <row r="8" spans="1:9" ht="25.5" x14ac:dyDescent="0.2">
      <c r="A8" s="13" t="s">
        <v>31</v>
      </c>
      <c r="B8" s="14" t="s">
        <v>32</v>
      </c>
      <c r="C8" s="28" t="s">
        <v>33</v>
      </c>
      <c r="D8" s="21" t="s">
        <v>34</v>
      </c>
      <c r="E8" s="55" t="s">
        <v>35</v>
      </c>
      <c r="F8" s="39" t="s">
        <v>36</v>
      </c>
      <c r="G8" s="107" t="s">
        <v>213</v>
      </c>
      <c r="H8" s="65" t="s">
        <v>0</v>
      </c>
      <c r="I8" s="65" t="s">
        <v>209</v>
      </c>
    </row>
    <row r="9" spans="1:9" x14ac:dyDescent="0.2">
      <c r="A9" s="15" t="s">
        <v>37</v>
      </c>
      <c r="B9" s="16" t="s">
        <v>38</v>
      </c>
      <c r="C9" s="29">
        <v>0.7</v>
      </c>
      <c r="D9" s="79">
        <v>685768412700</v>
      </c>
      <c r="E9" s="56">
        <v>1</v>
      </c>
      <c r="F9" s="40">
        <v>25</v>
      </c>
      <c r="G9" s="108" t="s">
        <v>214</v>
      </c>
      <c r="H9" s="101">
        <v>109.91</v>
      </c>
      <c r="I9" s="91">
        <f t="shared" ref="I9:I24" si="0">H9*Ball_Valve_Multiplier</f>
        <v>0</v>
      </c>
    </row>
    <row r="10" spans="1:9" x14ac:dyDescent="0.2">
      <c r="A10" s="15" t="s">
        <v>39</v>
      </c>
      <c r="B10" s="16" t="s">
        <v>40</v>
      </c>
      <c r="C10" s="29">
        <v>0.7</v>
      </c>
      <c r="D10" s="79">
        <v>685768412717</v>
      </c>
      <c r="E10" s="56">
        <v>1</v>
      </c>
      <c r="F10" s="40">
        <v>25</v>
      </c>
      <c r="G10" s="108" t="s">
        <v>214</v>
      </c>
      <c r="H10" s="101">
        <v>109.91</v>
      </c>
      <c r="I10" s="91">
        <f t="shared" si="0"/>
        <v>0</v>
      </c>
    </row>
    <row r="11" spans="1:9" x14ac:dyDescent="0.2">
      <c r="A11" s="15" t="s">
        <v>23</v>
      </c>
      <c r="B11" s="16" t="s">
        <v>41</v>
      </c>
      <c r="C11" s="29">
        <v>0.7</v>
      </c>
      <c r="D11" s="79">
        <v>685768412724</v>
      </c>
      <c r="E11" s="56">
        <v>1</v>
      </c>
      <c r="F11" s="40">
        <v>25</v>
      </c>
      <c r="G11" s="108" t="s">
        <v>214</v>
      </c>
      <c r="H11" s="101">
        <v>109.91</v>
      </c>
      <c r="I11" s="91">
        <f t="shared" si="0"/>
        <v>0</v>
      </c>
    </row>
    <row r="12" spans="1:9" x14ac:dyDescent="0.2">
      <c r="A12" s="15" t="s">
        <v>22</v>
      </c>
      <c r="B12" s="16" t="s">
        <v>42</v>
      </c>
      <c r="C12" s="29">
        <v>0.7</v>
      </c>
      <c r="D12" s="79">
        <v>685768412694</v>
      </c>
      <c r="E12" s="56">
        <v>1</v>
      </c>
      <c r="F12" s="40">
        <v>25</v>
      </c>
      <c r="G12" s="108" t="s">
        <v>214</v>
      </c>
      <c r="H12" s="101">
        <v>109.91</v>
      </c>
      <c r="I12" s="91">
        <f t="shared" si="0"/>
        <v>0</v>
      </c>
    </row>
    <row r="13" spans="1:9" x14ac:dyDescent="0.2">
      <c r="A13" s="15" t="s">
        <v>1</v>
      </c>
      <c r="B13" s="16" t="s">
        <v>43</v>
      </c>
      <c r="C13" s="29">
        <v>1</v>
      </c>
      <c r="D13" s="79">
        <v>685768412939</v>
      </c>
      <c r="E13" s="56">
        <v>1</v>
      </c>
      <c r="F13" s="40">
        <v>25</v>
      </c>
      <c r="G13" s="108" t="s">
        <v>214</v>
      </c>
      <c r="H13" s="101">
        <v>145.72999999999999</v>
      </c>
      <c r="I13" s="91">
        <f t="shared" si="0"/>
        <v>0</v>
      </c>
    </row>
    <row r="14" spans="1:9" x14ac:dyDescent="0.2">
      <c r="A14" s="15" t="s">
        <v>2</v>
      </c>
      <c r="B14" s="16" t="s">
        <v>44</v>
      </c>
      <c r="C14" s="29">
        <v>1</v>
      </c>
      <c r="D14" s="79">
        <v>685768409977</v>
      </c>
      <c r="E14" s="56">
        <v>1</v>
      </c>
      <c r="F14" s="40">
        <v>25</v>
      </c>
      <c r="G14" s="108" t="s">
        <v>214</v>
      </c>
      <c r="H14" s="101">
        <v>145.72999999999999</v>
      </c>
      <c r="I14" s="91">
        <f t="shared" si="0"/>
        <v>0</v>
      </c>
    </row>
    <row r="15" spans="1:9" x14ac:dyDescent="0.2">
      <c r="A15" s="15" t="s">
        <v>4</v>
      </c>
      <c r="B15" s="16" t="s">
        <v>45</v>
      </c>
      <c r="C15" s="29">
        <v>2.2000000000000002</v>
      </c>
      <c r="D15" s="79">
        <v>685768412953</v>
      </c>
      <c r="E15" s="56">
        <v>1</v>
      </c>
      <c r="F15" s="40">
        <v>20</v>
      </c>
      <c r="G15" s="108" t="s">
        <v>214</v>
      </c>
      <c r="H15" s="101">
        <v>234.26</v>
      </c>
      <c r="I15" s="91">
        <f t="shared" si="0"/>
        <v>0</v>
      </c>
    </row>
    <row r="16" spans="1:9" x14ac:dyDescent="0.2">
      <c r="A16" s="15" t="s">
        <v>6</v>
      </c>
      <c r="B16" s="16" t="s">
        <v>46</v>
      </c>
      <c r="C16" s="29">
        <v>3.8</v>
      </c>
      <c r="D16" s="79">
        <v>685768412069</v>
      </c>
      <c r="E16" s="56">
        <v>1</v>
      </c>
      <c r="F16" s="40">
        <v>10</v>
      </c>
      <c r="G16" s="108" t="s">
        <v>214</v>
      </c>
      <c r="H16" s="101">
        <v>372.85</v>
      </c>
      <c r="I16" s="91">
        <f t="shared" si="0"/>
        <v>0</v>
      </c>
    </row>
    <row r="17" spans="1:9" x14ac:dyDescent="0.2">
      <c r="A17" s="15" t="s">
        <v>8</v>
      </c>
      <c r="B17" s="16" t="s">
        <v>47</v>
      </c>
      <c r="C17" s="29">
        <v>3.8</v>
      </c>
      <c r="D17" s="79">
        <v>685768412984</v>
      </c>
      <c r="E17" s="56">
        <v>1</v>
      </c>
      <c r="F17" s="40">
        <v>10</v>
      </c>
      <c r="G17" s="108" t="s">
        <v>214</v>
      </c>
      <c r="H17" s="101">
        <v>410.73</v>
      </c>
      <c r="I17" s="91">
        <f t="shared" si="0"/>
        <v>0</v>
      </c>
    </row>
    <row r="18" spans="1:9" x14ac:dyDescent="0.2">
      <c r="A18" s="15" t="s">
        <v>10</v>
      </c>
      <c r="B18" s="16" t="s">
        <v>48</v>
      </c>
      <c r="C18" s="29">
        <v>8</v>
      </c>
      <c r="D18" s="79">
        <v>685768413004</v>
      </c>
      <c r="E18" s="57">
        <v>1</v>
      </c>
      <c r="F18" s="41">
        <v>2</v>
      </c>
      <c r="G18" s="108" t="s">
        <v>214</v>
      </c>
      <c r="H18" s="101">
        <v>759.84</v>
      </c>
      <c r="I18" s="91">
        <f t="shared" si="0"/>
        <v>0</v>
      </c>
    </row>
    <row r="19" spans="1:9" x14ac:dyDescent="0.2">
      <c r="A19" s="15" t="s">
        <v>11</v>
      </c>
      <c r="B19" s="16" t="s">
        <v>49</v>
      </c>
      <c r="C19" s="29">
        <v>11</v>
      </c>
      <c r="D19" s="79">
        <v>685768413011</v>
      </c>
      <c r="E19" s="57">
        <v>1</v>
      </c>
      <c r="F19" s="41">
        <v>2</v>
      </c>
      <c r="G19" s="108" t="s">
        <v>214</v>
      </c>
      <c r="H19" s="101">
        <v>1116.54</v>
      </c>
      <c r="I19" s="91">
        <f t="shared" si="0"/>
        <v>0</v>
      </c>
    </row>
    <row r="20" spans="1:9" x14ac:dyDescent="0.2">
      <c r="A20" s="15" t="s">
        <v>12</v>
      </c>
      <c r="B20" s="16" t="s">
        <v>50</v>
      </c>
      <c r="C20" s="29">
        <v>11</v>
      </c>
      <c r="D20" s="79">
        <v>685768413028</v>
      </c>
      <c r="E20" s="57">
        <v>1</v>
      </c>
      <c r="F20" s="41">
        <v>2</v>
      </c>
      <c r="G20" s="108" t="s">
        <v>214</v>
      </c>
      <c r="H20" s="101">
        <v>1135.3</v>
      </c>
      <c r="I20" s="91">
        <f t="shared" si="0"/>
        <v>0</v>
      </c>
    </row>
    <row r="21" spans="1:9" x14ac:dyDescent="0.2">
      <c r="A21" s="15" t="s">
        <v>14</v>
      </c>
      <c r="B21" s="16" t="s">
        <v>51</v>
      </c>
      <c r="C21" s="29">
        <v>15</v>
      </c>
      <c r="D21" s="79">
        <v>685768413042</v>
      </c>
      <c r="E21" s="56">
        <v>1</v>
      </c>
      <c r="F21" s="40">
        <v>1</v>
      </c>
      <c r="G21" s="108" t="s">
        <v>214</v>
      </c>
      <c r="H21" s="101">
        <v>2076.5100000000002</v>
      </c>
      <c r="I21" s="91">
        <f t="shared" si="0"/>
        <v>0</v>
      </c>
    </row>
    <row r="22" spans="1:9" x14ac:dyDescent="0.2">
      <c r="A22" s="15" t="s">
        <v>52</v>
      </c>
      <c r="B22" s="16" t="s">
        <v>53</v>
      </c>
      <c r="C22" s="29">
        <v>25</v>
      </c>
      <c r="D22" s="79">
        <v>685768413066</v>
      </c>
      <c r="E22" s="56">
        <v>1</v>
      </c>
      <c r="F22" s="40">
        <v>1</v>
      </c>
      <c r="G22" s="108" t="s">
        <v>214</v>
      </c>
      <c r="H22" s="101">
        <v>3239.89</v>
      </c>
      <c r="I22" s="91">
        <f t="shared" si="0"/>
        <v>0</v>
      </c>
    </row>
    <row r="23" spans="1:9" x14ac:dyDescent="0.2">
      <c r="A23" s="15" t="s">
        <v>54</v>
      </c>
      <c r="B23" s="16" t="s">
        <v>55</v>
      </c>
      <c r="C23" s="29">
        <v>26</v>
      </c>
      <c r="D23" s="79">
        <v>685768413073</v>
      </c>
      <c r="E23" s="56">
        <v>1</v>
      </c>
      <c r="F23" s="40">
        <v>1</v>
      </c>
      <c r="G23" s="108" t="s">
        <v>214</v>
      </c>
      <c r="H23" s="101">
        <v>3517.97</v>
      </c>
      <c r="I23" s="91">
        <f t="shared" si="0"/>
        <v>0</v>
      </c>
    </row>
    <row r="24" spans="1:9" x14ac:dyDescent="0.2">
      <c r="A24" s="15" t="s">
        <v>56</v>
      </c>
      <c r="B24" s="16" t="s">
        <v>57</v>
      </c>
      <c r="C24" s="29">
        <v>27</v>
      </c>
      <c r="D24" s="79">
        <v>685768413080</v>
      </c>
      <c r="E24" s="56">
        <v>1</v>
      </c>
      <c r="F24" s="40">
        <v>1</v>
      </c>
      <c r="G24" s="108" t="s">
        <v>214</v>
      </c>
      <c r="H24" s="101">
        <v>3679.97</v>
      </c>
      <c r="I24" s="91">
        <f t="shared" si="0"/>
        <v>0</v>
      </c>
    </row>
    <row r="25" spans="1:9" ht="16.5" customHeight="1" x14ac:dyDescent="0.2">
      <c r="A25" s="10" t="s">
        <v>58</v>
      </c>
      <c r="B25" s="11"/>
      <c r="C25" s="27"/>
      <c r="D25" s="48"/>
      <c r="E25" s="54" t="s">
        <v>30</v>
      </c>
      <c r="F25" s="38"/>
      <c r="G25" s="106"/>
      <c r="H25" s="50"/>
      <c r="I25" s="12"/>
    </row>
    <row r="26" spans="1:9" ht="25.5" x14ac:dyDescent="0.2">
      <c r="A26" s="13" t="s">
        <v>31</v>
      </c>
      <c r="B26" s="14" t="s">
        <v>32</v>
      </c>
      <c r="C26" s="28" t="s">
        <v>33</v>
      </c>
      <c r="D26" s="21" t="s">
        <v>34</v>
      </c>
      <c r="E26" s="55" t="s">
        <v>35</v>
      </c>
      <c r="F26" s="39" t="s">
        <v>36</v>
      </c>
      <c r="G26" s="107" t="s">
        <v>213</v>
      </c>
      <c r="H26" s="65" t="s">
        <v>0</v>
      </c>
      <c r="I26" s="65" t="s">
        <v>209</v>
      </c>
    </row>
    <row r="27" spans="1:9" x14ac:dyDescent="0.2">
      <c r="A27" s="15" t="s">
        <v>59</v>
      </c>
      <c r="B27" s="16" t="s">
        <v>40</v>
      </c>
      <c r="C27" s="29">
        <v>0.77</v>
      </c>
      <c r="D27" s="79">
        <v>685768412748</v>
      </c>
      <c r="E27" s="57">
        <v>1</v>
      </c>
      <c r="F27" s="41">
        <v>25</v>
      </c>
      <c r="G27" s="108" t="s">
        <v>214</v>
      </c>
      <c r="H27" s="101">
        <v>126.38</v>
      </c>
      <c r="I27" s="91">
        <f t="shared" ref="I27:I36" si="1">H27*Ball_Valve_Multiplier</f>
        <v>0</v>
      </c>
    </row>
    <row r="28" spans="1:9" x14ac:dyDescent="0.2">
      <c r="A28" s="15" t="s">
        <v>60</v>
      </c>
      <c r="B28" s="16" t="s">
        <v>41</v>
      </c>
      <c r="C28" s="29">
        <v>0.77</v>
      </c>
      <c r="D28" s="79">
        <v>685768412755</v>
      </c>
      <c r="E28" s="57">
        <v>1</v>
      </c>
      <c r="F28" s="41">
        <v>25</v>
      </c>
      <c r="G28" s="108" t="s">
        <v>214</v>
      </c>
      <c r="H28" s="101">
        <v>126.38</v>
      </c>
      <c r="I28" s="91">
        <f t="shared" si="1"/>
        <v>0</v>
      </c>
    </row>
    <row r="29" spans="1:9" x14ac:dyDescent="0.2">
      <c r="A29" s="15" t="s">
        <v>61</v>
      </c>
      <c r="B29" s="16" t="s">
        <v>42</v>
      </c>
      <c r="C29" s="29">
        <v>0.77</v>
      </c>
      <c r="D29" s="79">
        <v>685768412731</v>
      </c>
      <c r="E29" s="56">
        <v>1</v>
      </c>
      <c r="F29" s="40">
        <v>25</v>
      </c>
      <c r="G29" s="108" t="s">
        <v>214</v>
      </c>
      <c r="H29" s="101">
        <v>126.38</v>
      </c>
      <c r="I29" s="91">
        <f t="shared" si="1"/>
        <v>0</v>
      </c>
    </row>
    <row r="30" spans="1:9" x14ac:dyDescent="0.2">
      <c r="A30" s="15" t="s">
        <v>3</v>
      </c>
      <c r="B30" s="16" t="s">
        <v>44</v>
      </c>
      <c r="C30" s="29">
        <v>1.1000000000000001</v>
      </c>
      <c r="D30" s="79">
        <v>685768412946</v>
      </c>
      <c r="E30" s="56">
        <v>1</v>
      </c>
      <c r="F30" s="40">
        <v>25</v>
      </c>
      <c r="G30" s="108" t="s">
        <v>214</v>
      </c>
      <c r="H30" s="101">
        <v>175.1</v>
      </c>
      <c r="I30" s="91">
        <f t="shared" si="1"/>
        <v>0</v>
      </c>
    </row>
    <row r="31" spans="1:9" x14ac:dyDescent="0.2">
      <c r="A31" s="15" t="s">
        <v>5</v>
      </c>
      <c r="B31" s="16" t="s">
        <v>45</v>
      </c>
      <c r="C31" s="29">
        <v>2.42</v>
      </c>
      <c r="D31" s="80">
        <v>685768412960</v>
      </c>
      <c r="E31" s="56">
        <v>1</v>
      </c>
      <c r="F31" s="40">
        <v>20</v>
      </c>
      <c r="G31" s="108" t="s">
        <v>214</v>
      </c>
      <c r="H31" s="101">
        <v>256.39</v>
      </c>
      <c r="I31" s="91">
        <f t="shared" si="1"/>
        <v>0</v>
      </c>
    </row>
    <row r="32" spans="1:9" x14ac:dyDescent="0.2">
      <c r="A32" s="15" t="s">
        <v>7</v>
      </c>
      <c r="B32" s="16" t="s">
        <v>46</v>
      </c>
      <c r="C32" s="29">
        <v>4.18</v>
      </c>
      <c r="D32" s="79">
        <v>685768412977</v>
      </c>
      <c r="E32" s="56">
        <v>1</v>
      </c>
      <c r="F32" s="40">
        <v>10</v>
      </c>
      <c r="G32" s="108" t="s">
        <v>214</v>
      </c>
      <c r="H32" s="101">
        <v>398.78</v>
      </c>
      <c r="I32" s="91">
        <f t="shared" si="1"/>
        <v>0</v>
      </c>
    </row>
    <row r="33" spans="1:9" x14ac:dyDescent="0.2">
      <c r="A33" s="15" t="s">
        <v>9</v>
      </c>
      <c r="B33" s="16" t="s">
        <v>47</v>
      </c>
      <c r="C33" s="29">
        <v>4.18</v>
      </c>
      <c r="D33" s="79">
        <v>685768412991</v>
      </c>
      <c r="E33" s="57">
        <v>1</v>
      </c>
      <c r="F33" s="41">
        <v>10</v>
      </c>
      <c r="G33" s="108" t="s">
        <v>214</v>
      </c>
      <c r="H33" s="101">
        <v>443.23</v>
      </c>
      <c r="I33" s="91">
        <f t="shared" si="1"/>
        <v>0</v>
      </c>
    </row>
    <row r="34" spans="1:9" x14ac:dyDescent="0.2">
      <c r="A34" s="15" t="s">
        <v>13</v>
      </c>
      <c r="B34" s="16" t="s">
        <v>48</v>
      </c>
      <c r="C34" s="29">
        <v>8.8000000000000007</v>
      </c>
      <c r="D34" s="79">
        <v>685768413035</v>
      </c>
      <c r="E34" s="57">
        <v>1</v>
      </c>
      <c r="F34" s="41">
        <v>2</v>
      </c>
      <c r="G34" s="108" t="s">
        <v>214</v>
      </c>
      <c r="H34" s="101">
        <v>784.79</v>
      </c>
      <c r="I34" s="91">
        <f t="shared" si="1"/>
        <v>0</v>
      </c>
    </row>
    <row r="35" spans="1:9" x14ac:dyDescent="0.2">
      <c r="A35" s="15" t="s">
        <v>15</v>
      </c>
      <c r="B35" s="16" t="s">
        <v>51</v>
      </c>
      <c r="C35" s="29">
        <v>15.8</v>
      </c>
      <c r="D35" s="79">
        <v>685768413059</v>
      </c>
      <c r="E35" s="57">
        <v>1</v>
      </c>
      <c r="F35" s="41">
        <v>1</v>
      </c>
      <c r="G35" s="108" t="s">
        <v>214</v>
      </c>
      <c r="H35" s="101">
        <v>2134.73</v>
      </c>
      <c r="I35" s="91">
        <f t="shared" si="1"/>
        <v>0</v>
      </c>
    </row>
    <row r="36" spans="1:9" x14ac:dyDescent="0.2">
      <c r="A36" s="15" t="s">
        <v>62</v>
      </c>
      <c r="B36" s="16" t="s">
        <v>53</v>
      </c>
      <c r="C36" s="29">
        <v>26</v>
      </c>
      <c r="D36" s="79">
        <v>685768413097</v>
      </c>
      <c r="E36" s="56">
        <v>1</v>
      </c>
      <c r="F36" s="40">
        <v>1</v>
      </c>
      <c r="G36" s="108" t="s">
        <v>214</v>
      </c>
      <c r="H36" s="101">
        <v>3306.49</v>
      </c>
      <c r="I36" s="91">
        <f t="shared" si="1"/>
        <v>0</v>
      </c>
    </row>
    <row r="37" spans="1:9" ht="16.5" customHeight="1" x14ac:dyDescent="0.2">
      <c r="A37" s="10" t="s">
        <v>192</v>
      </c>
      <c r="B37" s="11"/>
      <c r="C37" s="27"/>
      <c r="D37" s="48"/>
      <c r="E37" s="54" t="s">
        <v>30</v>
      </c>
      <c r="F37" s="38"/>
      <c r="G37" s="106"/>
      <c r="H37" s="50"/>
      <c r="I37" s="12"/>
    </row>
    <row r="38" spans="1:9" ht="25.5" x14ac:dyDescent="0.2">
      <c r="A38" s="13" t="s">
        <v>31</v>
      </c>
      <c r="B38" s="14" t="s">
        <v>32</v>
      </c>
      <c r="C38" s="28" t="s">
        <v>33</v>
      </c>
      <c r="D38" s="21" t="s">
        <v>34</v>
      </c>
      <c r="E38" s="55" t="s">
        <v>35</v>
      </c>
      <c r="F38" s="39" t="s">
        <v>36</v>
      </c>
      <c r="G38" s="107" t="s">
        <v>213</v>
      </c>
      <c r="H38" s="65" t="s">
        <v>0</v>
      </c>
      <c r="I38" s="65" t="s">
        <v>209</v>
      </c>
    </row>
    <row r="39" spans="1:9" x14ac:dyDescent="0.2">
      <c r="A39" s="15" t="s">
        <v>193</v>
      </c>
      <c r="B39" s="16" t="s">
        <v>38</v>
      </c>
      <c r="C39" s="29">
        <v>0.63600000000000001</v>
      </c>
      <c r="D39" s="79">
        <v>685768439714</v>
      </c>
      <c r="E39" s="57">
        <v>1</v>
      </c>
      <c r="F39" s="41">
        <v>32</v>
      </c>
      <c r="G39" s="109" t="s">
        <v>217</v>
      </c>
      <c r="H39" s="101">
        <v>110.9</v>
      </c>
      <c r="I39" s="91">
        <f t="shared" ref="I39:I44" si="2">H39*Ball_Valve_Multiplier</f>
        <v>0</v>
      </c>
    </row>
    <row r="40" spans="1:9" x14ac:dyDescent="0.2">
      <c r="A40" s="15" t="s">
        <v>194</v>
      </c>
      <c r="B40" s="16" t="s">
        <v>40</v>
      </c>
      <c r="C40" s="29">
        <v>0.63600000000000001</v>
      </c>
      <c r="D40" s="79">
        <v>685768439721</v>
      </c>
      <c r="E40" s="57">
        <v>1</v>
      </c>
      <c r="F40" s="41">
        <v>32</v>
      </c>
      <c r="G40" s="109" t="s">
        <v>217</v>
      </c>
      <c r="H40" s="101">
        <v>110.9</v>
      </c>
      <c r="I40" s="91">
        <f t="shared" si="2"/>
        <v>0</v>
      </c>
    </row>
    <row r="41" spans="1:9" x14ac:dyDescent="0.2">
      <c r="A41" s="15" t="s">
        <v>195</v>
      </c>
      <c r="B41" s="16" t="s">
        <v>41</v>
      </c>
      <c r="C41" s="29">
        <v>0.64980000000000004</v>
      </c>
      <c r="D41" s="79">
        <v>685768439462</v>
      </c>
      <c r="E41" s="56">
        <v>1</v>
      </c>
      <c r="F41" s="40">
        <v>32</v>
      </c>
      <c r="G41" s="109" t="s">
        <v>217</v>
      </c>
      <c r="H41" s="101">
        <v>110.9</v>
      </c>
      <c r="I41" s="91">
        <f t="shared" si="2"/>
        <v>0</v>
      </c>
    </row>
    <row r="42" spans="1:9" x14ac:dyDescent="0.2">
      <c r="A42" s="15" t="s">
        <v>196</v>
      </c>
      <c r="B42" s="16" t="s">
        <v>42</v>
      </c>
      <c r="C42" s="29">
        <v>0.67700000000000005</v>
      </c>
      <c r="D42" s="79">
        <v>685768439738</v>
      </c>
      <c r="E42" s="56">
        <v>1</v>
      </c>
      <c r="F42" s="40">
        <v>32</v>
      </c>
      <c r="G42" s="109" t="s">
        <v>217</v>
      </c>
      <c r="H42" s="101">
        <v>110.9</v>
      </c>
      <c r="I42" s="91">
        <f t="shared" si="2"/>
        <v>0</v>
      </c>
    </row>
    <row r="43" spans="1:9" x14ac:dyDescent="0.2">
      <c r="A43" s="15" t="s">
        <v>206</v>
      </c>
      <c r="B43" s="16" t="s">
        <v>202</v>
      </c>
      <c r="C43" s="29">
        <v>1.06</v>
      </c>
      <c r="D43" s="79">
        <v>685768448686</v>
      </c>
      <c r="E43" s="56">
        <v>1</v>
      </c>
      <c r="F43" s="40"/>
      <c r="G43" s="109" t="s">
        <v>217</v>
      </c>
      <c r="H43" s="101">
        <v>157.54</v>
      </c>
      <c r="I43" s="91">
        <f t="shared" si="2"/>
        <v>0</v>
      </c>
    </row>
    <row r="44" spans="1:9" x14ac:dyDescent="0.2">
      <c r="A44" s="15" t="s">
        <v>207</v>
      </c>
      <c r="B44" s="16" t="s">
        <v>203</v>
      </c>
      <c r="C44" s="29">
        <v>1.07</v>
      </c>
      <c r="D44" s="79">
        <v>685768448693</v>
      </c>
      <c r="E44" s="56">
        <v>1</v>
      </c>
      <c r="F44" s="40">
        <v>24</v>
      </c>
      <c r="G44" s="109" t="s">
        <v>217</v>
      </c>
      <c r="H44" s="101">
        <v>157.54</v>
      </c>
      <c r="I44" s="91">
        <f t="shared" si="2"/>
        <v>0</v>
      </c>
    </row>
    <row r="45" spans="1:9" ht="16.5" customHeight="1" x14ac:dyDescent="0.2">
      <c r="A45" s="10" t="s">
        <v>197</v>
      </c>
      <c r="B45" s="11"/>
      <c r="C45" s="27"/>
      <c r="D45" s="48"/>
      <c r="E45" s="54" t="s">
        <v>30</v>
      </c>
      <c r="F45" s="38"/>
      <c r="G45" s="106"/>
      <c r="H45" s="50"/>
      <c r="I45" s="12"/>
    </row>
    <row r="46" spans="1:9" ht="25.5" x14ac:dyDescent="0.2">
      <c r="A46" s="13" t="s">
        <v>31</v>
      </c>
      <c r="B46" s="14" t="s">
        <v>32</v>
      </c>
      <c r="C46" s="28" t="s">
        <v>33</v>
      </c>
      <c r="D46" s="21" t="s">
        <v>34</v>
      </c>
      <c r="E46" s="55" t="s">
        <v>35</v>
      </c>
      <c r="F46" s="39" t="s">
        <v>36</v>
      </c>
      <c r="G46" s="107" t="s">
        <v>213</v>
      </c>
      <c r="H46" s="65" t="s">
        <v>0</v>
      </c>
      <c r="I46" s="65" t="s">
        <v>209</v>
      </c>
    </row>
    <row r="47" spans="1:9" x14ac:dyDescent="0.2">
      <c r="A47" s="15" t="s">
        <v>198</v>
      </c>
      <c r="B47" s="16" t="s">
        <v>38</v>
      </c>
      <c r="C47" s="29">
        <v>0.67700000000000005</v>
      </c>
      <c r="D47" s="79">
        <v>685768439745</v>
      </c>
      <c r="E47" s="57">
        <v>1</v>
      </c>
      <c r="F47" s="41">
        <v>32</v>
      </c>
      <c r="G47" s="109" t="s">
        <v>217</v>
      </c>
      <c r="H47" s="101">
        <v>123.7</v>
      </c>
      <c r="I47" s="91">
        <f t="shared" ref="I47:I52" si="3">H47*Ball_Valve_Multiplier</f>
        <v>0</v>
      </c>
    </row>
    <row r="48" spans="1:9" x14ac:dyDescent="0.2">
      <c r="A48" s="15" t="s">
        <v>199</v>
      </c>
      <c r="B48" s="16" t="s">
        <v>40</v>
      </c>
      <c r="C48" s="29">
        <v>0.67700000000000005</v>
      </c>
      <c r="D48" s="79">
        <v>685768439752</v>
      </c>
      <c r="E48" s="57">
        <v>1</v>
      </c>
      <c r="F48" s="41">
        <v>32</v>
      </c>
      <c r="G48" s="109" t="s">
        <v>217</v>
      </c>
      <c r="H48" s="101">
        <v>123.7</v>
      </c>
      <c r="I48" s="91">
        <f t="shared" si="3"/>
        <v>0</v>
      </c>
    </row>
    <row r="49" spans="1:9" x14ac:dyDescent="0.2">
      <c r="A49" s="15" t="s">
        <v>200</v>
      </c>
      <c r="B49" s="16" t="s">
        <v>41</v>
      </c>
      <c r="C49" s="29">
        <v>0.67700000000000005</v>
      </c>
      <c r="D49" s="79">
        <v>685768439769</v>
      </c>
      <c r="E49" s="56">
        <v>1</v>
      </c>
      <c r="F49" s="40">
        <v>32</v>
      </c>
      <c r="G49" s="109" t="s">
        <v>217</v>
      </c>
      <c r="H49" s="101">
        <v>123.7</v>
      </c>
      <c r="I49" s="91">
        <f t="shared" si="3"/>
        <v>0</v>
      </c>
    </row>
    <row r="50" spans="1:9" x14ac:dyDescent="0.2">
      <c r="A50" s="15" t="s">
        <v>201</v>
      </c>
      <c r="B50" s="16" t="s">
        <v>42</v>
      </c>
      <c r="C50" s="29">
        <v>0.67700000000000005</v>
      </c>
      <c r="D50" s="79">
        <v>685768439776</v>
      </c>
      <c r="E50" s="56">
        <v>1</v>
      </c>
      <c r="F50" s="40">
        <v>32</v>
      </c>
      <c r="G50" s="109" t="s">
        <v>217</v>
      </c>
      <c r="H50" s="101">
        <v>123.7</v>
      </c>
      <c r="I50" s="91">
        <f t="shared" si="3"/>
        <v>0</v>
      </c>
    </row>
    <row r="51" spans="1:9" x14ac:dyDescent="0.2">
      <c r="A51" s="15" t="s">
        <v>204</v>
      </c>
      <c r="B51" s="16" t="s">
        <v>202</v>
      </c>
      <c r="C51" s="29">
        <v>1.1000000000000001</v>
      </c>
      <c r="D51" s="79">
        <v>685768448709</v>
      </c>
      <c r="E51" s="56">
        <v>1</v>
      </c>
      <c r="F51" s="40"/>
      <c r="G51" s="109" t="s">
        <v>217</v>
      </c>
      <c r="H51" s="101">
        <v>170.8</v>
      </c>
      <c r="I51" s="91">
        <f t="shared" si="3"/>
        <v>0</v>
      </c>
    </row>
    <row r="52" spans="1:9" x14ac:dyDescent="0.2">
      <c r="A52" s="15" t="s">
        <v>205</v>
      </c>
      <c r="B52" s="16" t="s">
        <v>203</v>
      </c>
      <c r="C52" s="29">
        <v>1.1100000000000001</v>
      </c>
      <c r="D52" s="79">
        <v>685768448716</v>
      </c>
      <c r="E52" s="56">
        <v>1</v>
      </c>
      <c r="F52" s="40">
        <v>24</v>
      </c>
      <c r="G52" s="109" t="s">
        <v>217</v>
      </c>
      <c r="H52" s="101">
        <v>170.8</v>
      </c>
      <c r="I52" s="91">
        <f t="shared" si="3"/>
        <v>0</v>
      </c>
    </row>
    <row r="53" spans="1:9" x14ac:dyDescent="0.2">
      <c r="A53" s="24" t="s">
        <v>63</v>
      </c>
      <c r="B53" s="25"/>
      <c r="C53" s="34"/>
      <c r="D53" s="82"/>
      <c r="E53" s="60"/>
      <c r="F53" s="43"/>
      <c r="G53" s="110"/>
      <c r="H53" s="51"/>
      <c r="I53" s="12"/>
    </row>
    <row r="54" spans="1:9" ht="25.5" x14ac:dyDescent="0.2">
      <c r="A54" s="13" t="s">
        <v>31</v>
      </c>
      <c r="B54" s="14" t="s">
        <v>32</v>
      </c>
      <c r="C54" s="28" t="s">
        <v>33</v>
      </c>
      <c r="D54" s="21" t="s">
        <v>34</v>
      </c>
      <c r="E54" s="55" t="s">
        <v>35</v>
      </c>
      <c r="F54" s="39" t="s">
        <v>36</v>
      </c>
      <c r="G54" s="107" t="s">
        <v>213</v>
      </c>
      <c r="H54" s="65" t="s">
        <v>0</v>
      </c>
      <c r="I54" s="65" t="s">
        <v>209</v>
      </c>
    </row>
    <row r="55" spans="1:9" x14ac:dyDescent="0.2">
      <c r="A55" s="15" t="s">
        <v>64</v>
      </c>
      <c r="B55" s="16" t="s">
        <v>65</v>
      </c>
      <c r="C55" s="29">
        <v>0.86099999999999999</v>
      </c>
      <c r="D55" s="81">
        <v>685768412830</v>
      </c>
      <c r="E55" s="57">
        <v>1</v>
      </c>
      <c r="F55" s="41">
        <v>12</v>
      </c>
      <c r="G55" s="108" t="s">
        <v>214</v>
      </c>
      <c r="H55" s="101">
        <v>207.74</v>
      </c>
      <c r="I55" s="91">
        <f>H55*Ball_Valve_Multiplier</f>
        <v>0</v>
      </c>
    </row>
    <row r="56" spans="1:9" x14ac:dyDescent="0.2">
      <c r="A56" s="15" t="s">
        <v>66</v>
      </c>
      <c r="B56" s="16" t="s">
        <v>67</v>
      </c>
      <c r="C56" s="29">
        <v>0.85</v>
      </c>
      <c r="D56" s="79">
        <v>685768412885</v>
      </c>
      <c r="E56" s="56">
        <v>1</v>
      </c>
      <c r="F56" s="40">
        <v>12</v>
      </c>
      <c r="G56" s="108" t="s">
        <v>214</v>
      </c>
      <c r="H56" s="101">
        <v>210.78</v>
      </c>
      <c r="I56" s="91">
        <f>H56*Ball_Valve_Multiplier</f>
        <v>0</v>
      </c>
    </row>
    <row r="57" spans="1:9" x14ac:dyDescent="0.2">
      <c r="A57" s="15" t="s">
        <v>68</v>
      </c>
      <c r="B57" s="16" t="s">
        <v>69</v>
      </c>
      <c r="C57" s="29">
        <v>0.85199999999999998</v>
      </c>
      <c r="D57" s="79">
        <v>685768412922</v>
      </c>
      <c r="E57" s="56">
        <v>1</v>
      </c>
      <c r="F57" s="40">
        <v>12</v>
      </c>
      <c r="G57" s="108" t="s">
        <v>214</v>
      </c>
      <c r="H57" s="101">
        <v>213.88</v>
      </c>
      <c r="I57" s="91">
        <f>H57*Ball_Valve_Multiplier</f>
        <v>0</v>
      </c>
    </row>
    <row r="58" spans="1:9" x14ac:dyDescent="0.2">
      <c r="A58" s="15" t="s">
        <v>70</v>
      </c>
      <c r="B58" s="16" t="s">
        <v>71</v>
      </c>
      <c r="C58" s="29">
        <v>0.86199999999999999</v>
      </c>
      <c r="D58" s="79">
        <v>685768412793</v>
      </c>
      <c r="E58" s="57">
        <v>1</v>
      </c>
      <c r="F58" s="41">
        <v>12</v>
      </c>
      <c r="G58" s="108" t="s">
        <v>214</v>
      </c>
      <c r="H58" s="101">
        <v>217.11</v>
      </c>
      <c r="I58" s="91">
        <f>H58*Ball_Valve_Multiplier</f>
        <v>0</v>
      </c>
    </row>
    <row r="59" spans="1:9" x14ac:dyDescent="0.2">
      <c r="A59" s="17" t="s">
        <v>72</v>
      </c>
      <c r="B59" s="18"/>
      <c r="C59" s="30"/>
      <c r="D59" s="83"/>
      <c r="E59" s="58"/>
      <c r="F59" s="42"/>
      <c r="G59" s="110"/>
      <c r="H59" s="51"/>
      <c r="I59" s="12"/>
    </row>
    <row r="60" spans="1:9" ht="25.5" x14ac:dyDescent="0.2">
      <c r="A60" s="13" t="s">
        <v>31</v>
      </c>
      <c r="B60" s="14" t="s">
        <v>32</v>
      </c>
      <c r="C60" s="28" t="s">
        <v>33</v>
      </c>
      <c r="D60" s="21" t="s">
        <v>34</v>
      </c>
      <c r="E60" s="55" t="s">
        <v>35</v>
      </c>
      <c r="F60" s="39" t="s">
        <v>36</v>
      </c>
      <c r="G60" s="107" t="s">
        <v>213</v>
      </c>
      <c r="H60" s="65" t="s">
        <v>0</v>
      </c>
      <c r="I60" s="65" t="s">
        <v>209</v>
      </c>
    </row>
    <row r="61" spans="1:9" x14ac:dyDescent="0.2">
      <c r="A61" s="15" t="s">
        <v>73</v>
      </c>
      <c r="B61" s="16" t="s">
        <v>65</v>
      </c>
      <c r="C61" s="29">
        <v>0.81799999999999995</v>
      </c>
      <c r="D61" s="81">
        <v>685768412823</v>
      </c>
      <c r="E61" s="57">
        <v>1</v>
      </c>
      <c r="F61" s="41">
        <v>25</v>
      </c>
      <c r="G61" s="108" t="s">
        <v>214</v>
      </c>
      <c r="H61" s="101">
        <v>179.1</v>
      </c>
      <c r="I61" s="91">
        <f>H61*Ball_Valve_Multiplier</f>
        <v>0</v>
      </c>
    </row>
    <row r="62" spans="1:9" x14ac:dyDescent="0.2">
      <c r="A62" s="15" t="s">
        <v>74</v>
      </c>
      <c r="B62" s="16" t="s">
        <v>67</v>
      </c>
      <c r="C62" s="29">
        <v>0.82</v>
      </c>
      <c r="D62" s="79">
        <v>685768412878</v>
      </c>
      <c r="E62" s="56">
        <v>1</v>
      </c>
      <c r="F62" s="40">
        <v>25</v>
      </c>
      <c r="G62" s="108" t="s">
        <v>214</v>
      </c>
      <c r="H62" s="101">
        <v>182.06</v>
      </c>
      <c r="I62" s="91">
        <f>H62*Ball_Valve_Multiplier</f>
        <v>0</v>
      </c>
    </row>
    <row r="63" spans="1:9" x14ac:dyDescent="0.2">
      <c r="A63" s="15" t="s">
        <v>75</v>
      </c>
      <c r="B63" s="16" t="s">
        <v>69</v>
      </c>
      <c r="C63" s="29">
        <v>0.82299999999999995</v>
      </c>
      <c r="D63" s="79">
        <v>685768412915</v>
      </c>
      <c r="E63" s="56">
        <v>1</v>
      </c>
      <c r="F63" s="40">
        <v>25</v>
      </c>
      <c r="G63" s="108" t="s">
        <v>214</v>
      </c>
      <c r="H63" s="101">
        <v>185.26</v>
      </c>
      <c r="I63" s="91">
        <f>H63*Ball_Valve_Multiplier</f>
        <v>0</v>
      </c>
    </row>
    <row r="64" spans="1:9" x14ac:dyDescent="0.2">
      <c r="A64" s="15" t="s">
        <v>76</v>
      </c>
      <c r="B64" s="16" t="s">
        <v>71</v>
      </c>
      <c r="C64" s="29">
        <v>0.83399999999999996</v>
      </c>
      <c r="D64" s="80">
        <v>685768412786</v>
      </c>
      <c r="E64" s="56">
        <v>1</v>
      </c>
      <c r="F64" s="40">
        <v>25</v>
      </c>
      <c r="G64" s="108" t="s">
        <v>214</v>
      </c>
      <c r="H64" s="101">
        <v>188.45</v>
      </c>
      <c r="I64" s="91">
        <f>H64*Ball_Valve_Multiplier</f>
        <v>0</v>
      </c>
    </row>
    <row r="65" spans="1:9" x14ac:dyDescent="0.2">
      <c r="A65" s="17" t="s">
        <v>77</v>
      </c>
      <c r="B65" s="19"/>
      <c r="C65" s="30"/>
      <c r="D65" s="83"/>
      <c r="E65" s="58"/>
      <c r="F65" s="42"/>
      <c r="G65" s="110"/>
      <c r="H65" s="51"/>
      <c r="I65" s="12"/>
    </row>
    <row r="66" spans="1:9" ht="25.5" x14ac:dyDescent="0.2">
      <c r="A66" s="13" t="s">
        <v>31</v>
      </c>
      <c r="B66" s="14" t="s">
        <v>32</v>
      </c>
      <c r="C66" s="28" t="s">
        <v>33</v>
      </c>
      <c r="D66" s="21" t="s">
        <v>34</v>
      </c>
      <c r="E66" s="55" t="s">
        <v>35</v>
      </c>
      <c r="F66" s="39" t="s">
        <v>36</v>
      </c>
      <c r="G66" s="107" t="s">
        <v>213</v>
      </c>
      <c r="H66" s="65" t="s">
        <v>0</v>
      </c>
      <c r="I66" s="65" t="s">
        <v>209</v>
      </c>
    </row>
    <row r="67" spans="1:9" x14ac:dyDescent="0.2">
      <c r="A67" s="15" t="s">
        <v>183</v>
      </c>
      <c r="B67" s="16" t="s">
        <v>78</v>
      </c>
      <c r="C67" s="31">
        <v>0.94099999999999995</v>
      </c>
      <c r="D67" s="84">
        <v>685768412816</v>
      </c>
      <c r="E67" s="56">
        <v>1</v>
      </c>
      <c r="F67" s="40">
        <v>12</v>
      </c>
      <c r="G67" s="108"/>
      <c r="H67" s="101">
        <v>125.2</v>
      </c>
      <c r="I67" s="91">
        <f>H67*Ball_Valve_Multiplier</f>
        <v>0</v>
      </c>
    </row>
    <row r="68" spans="1:9" x14ac:dyDescent="0.2">
      <c r="A68" s="15" t="s">
        <v>184</v>
      </c>
      <c r="B68" s="16" t="s">
        <v>79</v>
      </c>
      <c r="C68" s="31">
        <v>0.91</v>
      </c>
      <c r="D68" s="85">
        <v>685768412861</v>
      </c>
      <c r="E68" s="56">
        <v>1</v>
      </c>
      <c r="F68" s="40">
        <v>12</v>
      </c>
      <c r="G68" s="108"/>
      <c r="H68" s="101">
        <v>127.15</v>
      </c>
      <c r="I68" s="91">
        <f>H68*Ball_Valve_Multiplier</f>
        <v>0</v>
      </c>
    </row>
    <row r="69" spans="1:9" x14ac:dyDescent="0.2">
      <c r="A69" s="15" t="s">
        <v>185</v>
      </c>
      <c r="B69" s="16" t="s">
        <v>81</v>
      </c>
      <c r="C69" s="32">
        <v>1.0369999999999999</v>
      </c>
      <c r="D69" s="86">
        <v>685768412779</v>
      </c>
      <c r="E69" s="57">
        <v>1</v>
      </c>
      <c r="F69" s="41">
        <v>12</v>
      </c>
      <c r="G69" s="109"/>
      <c r="H69" s="101">
        <v>131.06</v>
      </c>
      <c r="I69" s="91">
        <f>H69*Ball_Valve_Multiplier</f>
        <v>0</v>
      </c>
    </row>
    <row r="70" spans="1:9" x14ac:dyDescent="0.2">
      <c r="A70" s="17" t="s">
        <v>82</v>
      </c>
      <c r="B70" s="19"/>
      <c r="C70" s="30"/>
      <c r="D70" s="83"/>
      <c r="E70" s="58"/>
      <c r="F70" s="42"/>
      <c r="G70" s="110"/>
      <c r="H70" s="51"/>
      <c r="I70" s="12"/>
    </row>
    <row r="71" spans="1:9" ht="25.5" x14ac:dyDescent="0.2">
      <c r="A71" s="13" t="s">
        <v>31</v>
      </c>
      <c r="B71" s="14" t="s">
        <v>32</v>
      </c>
      <c r="C71" s="28" t="s">
        <v>33</v>
      </c>
      <c r="D71" s="21" t="s">
        <v>34</v>
      </c>
      <c r="E71" s="55" t="s">
        <v>35</v>
      </c>
      <c r="F71" s="39" t="s">
        <v>36</v>
      </c>
      <c r="G71" s="107" t="s">
        <v>213</v>
      </c>
      <c r="H71" s="65" t="s">
        <v>0</v>
      </c>
      <c r="I71" s="65" t="s">
        <v>209</v>
      </c>
    </row>
    <row r="72" spans="1:9" x14ac:dyDescent="0.2">
      <c r="A72" s="15" t="s">
        <v>186</v>
      </c>
      <c r="B72" s="16" t="s">
        <v>78</v>
      </c>
      <c r="C72" s="26">
        <v>0.91039999999999999</v>
      </c>
      <c r="D72" s="49">
        <v>685768412809</v>
      </c>
      <c r="E72" s="59">
        <v>1</v>
      </c>
      <c r="F72" s="40">
        <v>25</v>
      </c>
      <c r="G72" s="108"/>
      <c r="H72" s="101">
        <v>107.83</v>
      </c>
      <c r="I72" s="91">
        <f>H72*Ball_Valve_Multiplier</f>
        <v>0</v>
      </c>
    </row>
    <row r="73" spans="1:9" x14ac:dyDescent="0.2">
      <c r="A73" s="15" t="s">
        <v>187</v>
      </c>
      <c r="B73" s="16" t="s">
        <v>79</v>
      </c>
      <c r="C73" s="26">
        <v>0.91</v>
      </c>
      <c r="D73" s="87">
        <v>685768412854</v>
      </c>
      <c r="E73" s="59">
        <v>1</v>
      </c>
      <c r="F73" s="40">
        <v>25</v>
      </c>
      <c r="G73" s="108"/>
      <c r="H73" s="101">
        <v>109.82</v>
      </c>
      <c r="I73" s="91">
        <f>H73*Ball_Valve_Multiplier</f>
        <v>0</v>
      </c>
    </row>
    <row r="74" spans="1:9" x14ac:dyDescent="0.2">
      <c r="A74" s="15" t="s">
        <v>188</v>
      </c>
      <c r="B74" s="16" t="s">
        <v>80</v>
      </c>
      <c r="C74" s="32">
        <v>0.96399999999999997</v>
      </c>
      <c r="D74" s="88">
        <v>685768412892</v>
      </c>
      <c r="E74" s="59">
        <v>1</v>
      </c>
      <c r="F74" s="41">
        <v>25</v>
      </c>
      <c r="G74" s="109"/>
      <c r="H74" s="101">
        <v>111.76</v>
      </c>
      <c r="I74" s="91">
        <f>H74*Ball_Valve_Multiplier</f>
        <v>0</v>
      </c>
    </row>
    <row r="75" spans="1:9" x14ac:dyDescent="0.2">
      <c r="A75" s="15" t="s">
        <v>189</v>
      </c>
      <c r="B75" s="16" t="s">
        <v>81</v>
      </c>
      <c r="C75" s="26">
        <v>1.006</v>
      </c>
      <c r="D75" s="87">
        <v>685768412762</v>
      </c>
      <c r="E75" s="59">
        <v>1</v>
      </c>
      <c r="F75" s="40">
        <v>25</v>
      </c>
      <c r="G75" s="108"/>
      <c r="H75" s="101">
        <v>113.74</v>
      </c>
      <c r="I75" s="91">
        <f>H75*Ball_Valve_Multiplier</f>
        <v>0</v>
      </c>
    </row>
    <row r="76" spans="1:9" x14ac:dyDescent="0.2">
      <c r="A76" s="17" t="s">
        <v>83</v>
      </c>
      <c r="B76" s="19"/>
      <c r="C76" s="30"/>
      <c r="D76" s="83"/>
      <c r="E76" s="58"/>
      <c r="F76" s="42"/>
      <c r="G76" s="110"/>
      <c r="H76" s="51"/>
      <c r="I76" s="12"/>
    </row>
    <row r="77" spans="1:9" ht="25.5" x14ac:dyDescent="0.2">
      <c r="A77" s="13" t="s">
        <v>31</v>
      </c>
      <c r="B77" s="14" t="s">
        <v>32</v>
      </c>
      <c r="C77" s="28" t="s">
        <v>33</v>
      </c>
      <c r="D77" s="21" t="s">
        <v>34</v>
      </c>
      <c r="E77" s="55" t="s">
        <v>35</v>
      </c>
      <c r="F77" s="39" t="s">
        <v>36</v>
      </c>
      <c r="G77" s="107" t="s">
        <v>213</v>
      </c>
      <c r="H77" s="65" t="s">
        <v>0</v>
      </c>
      <c r="I77" s="65" t="s">
        <v>209</v>
      </c>
    </row>
    <row r="78" spans="1:9" x14ac:dyDescent="0.2">
      <c r="A78" s="15" t="s">
        <v>190</v>
      </c>
      <c r="B78" s="16" t="s">
        <v>84</v>
      </c>
      <c r="C78" s="31"/>
      <c r="D78" s="85"/>
      <c r="E78" s="56">
        <v>1</v>
      </c>
      <c r="F78" s="40">
        <v>50</v>
      </c>
      <c r="G78" s="108"/>
      <c r="H78" s="101">
        <v>8.67</v>
      </c>
      <c r="I78" s="91">
        <f>H78*Ball_Valve_Multiplier</f>
        <v>0</v>
      </c>
    </row>
    <row r="79" spans="1:9" x14ac:dyDescent="0.2">
      <c r="A79" s="63"/>
      <c r="B79" s="67"/>
      <c r="C79" s="68"/>
      <c r="D79" s="84"/>
      <c r="E79" s="64"/>
      <c r="F79" s="64"/>
      <c r="G79" s="111"/>
      <c r="H79" s="66"/>
      <c r="I79" s="66"/>
    </row>
    <row r="80" spans="1:9" x14ac:dyDescent="0.2">
      <c r="A80" s="69" t="s">
        <v>210</v>
      </c>
      <c r="B80" s="92">
        <v>0</v>
      </c>
      <c r="C80" s="71"/>
      <c r="D80" s="89"/>
      <c r="E80" s="72"/>
      <c r="F80" s="72"/>
      <c r="G80" s="112"/>
      <c r="H80" s="73"/>
      <c r="I80" s="73"/>
    </row>
    <row r="81" spans="1:9" x14ac:dyDescent="0.2">
      <c r="A81" s="24" t="s">
        <v>85</v>
      </c>
      <c r="B81" s="25"/>
      <c r="C81" s="34"/>
      <c r="D81" s="82"/>
      <c r="E81" s="60"/>
      <c r="F81" s="42"/>
      <c r="G81" s="110"/>
      <c r="H81" s="51"/>
      <c r="I81" s="12"/>
    </row>
    <row r="82" spans="1:9" ht="25.5" x14ac:dyDescent="0.2">
      <c r="A82" s="13" t="s">
        <v>31</v>
      </c>
      <c r="B82" s="14" t="s">
        <v>32</v>
      </c>
      <c r="C82" s="28" t="s">
        <v>33</v>
      </c>
      <c r="D82" s="21" t="s">
        <v>34</v>
      </c>
      <c r="E82" s="55" t="s">
        <v>35</v>
      </c>
      <c r="F82" s="39" t="s">
        <v>36</v>
      </c>
      <c r="G82" s="107" t="s">
        <v>213</v>
      </c>
      <c r="H82" s="65" t="s">
        <v>0</v>
      </c>
      <c r="I82" s="65" t="s">
        <v>209</v>
      </c>
    </row>
    <row r="83" spans="1:9" x14ac:dyDescent="0.2">
      <c r="A83" s="15" t="s">
        <v>86</v>
      </c>
      <c r="B83" s="16" t="s">
        <v>87</v>
      </c>
      <c r="C83" s="29">
        <v>0.56000000000000005</v>
      </c>
      <c r="D83" s="79">
        <v>685768409441</v>
      </c>
      <c r="E83" s="56">
        <v>1</v>
      </c>
      <c r="F83" s="40">
        <v>75</v>
      </c>
      <c r="G83" s="108" t="s">
        <v>214</v>
      </c>
      <c r="H83" s="101">
        <v>162.01</v>
      </c>
      <c r="I83" s="91">
        <f t="shared" ref="I83:I89" si="4">H83*Check_Valve_Multiplier</f>
        <v>0</v>
      </c>
    </row>
    <row r="84" spans="1:9" x14ac:dyDescent="0.2">
      <c r="A84" s="15" t="s">
        <v>88</v>
      </c>
      <c r="B84" s="16" t="s">
        <v>89</v>
      </c>
      <c r="C84" s="29">
        <v>0.45400000000000001</v>
      </c>
      <c r="D84" s="79">
        <v>685768409410</v>
      </c>
      <c r="E84" s="56">
        <v>1</v>
      </c>
      <c r="F84" s="40">
        <v>40</v>
      </c>
      <c r="G84" s="108" t="s">
        <v>214</v>
      </c>
      <c r="H84" s="101">
        <v>113.41</v>
      </c>
      <c r="I84" s="91">
        <f t="shared" si="4"/>
        <v>0</v>
      </c>
    </row>
    <row r="85" spans="1:9" x14ac:dyDescent="0.2">
      <c r="A85" s="15" t="s">
        <v>90</v>
      </c>
      <c r="B85" s="16" t="s">
        <v>91</v>
      </c>
      <c r="C85" s="29">
        <v>0.53</v>
      </c>
      <c r="D85" s="79">
        <v>685768409458</v>
      </c>
      <c r="E85" s="57">
        <v>1</v>
      </c>
      <c r="F85" s="41">
        <v>40</v>
      </c>
      <c r="G85" s="108" t="s">
        <v>214</v>
      </c>
      <c r="H85" s="101">
        <v>113.41</v>
      </c>
      <c r="I85" s="91">
        <f t="shared" si="4"/>
        <v>0</v>
      </c>
    </row>
    <row r="86" spans="1:9" x14ac:dyDescent="0.2">
      <c r="A86" s="15" t="s">
        <v>92</v>
      </c>
      <c r="B86" s="16" t="s">
        <v>93</v>
      </c>
      <c r="C86" s="29">
        <v>0.51</v>
      </c>
      <c r="D86" s="79">
        <v>685768409496</v>
      </c>
      <c r="E86" s="57">
        <v>1</v>
      </c>
      <c r="F86" s="41">
        <v>40</v>
      </c>
      <c r="G86" s="108" t="s">
        <v>214</v>
      </c>
      <c r="H86" s="101">
        <v>113.41</v>
      </c>
      <c r="I86" s="91">
        <f t="shared" si="4"/>
        <v>0</v>
      </c>
    </row>
    <row r="87" spans="1:9" x14ac:dyDescent="0.2">
      <c r="A87" s="15" t="s">
        <v>94</v>
      </c>
      <c r="B87" s="16" t="s">
        <v>95</v>
      </c>
      <c r="C87" s="29">
        <v>0.54500000000000004</v>
      </c>
      <c r="D87" s="79">
        <v>685768409632</v>
      </c>
      <c r="E87" s="56">
        <v>1</v>
      </c>
      <c r="F87" s="40">
        <v>40</v>
      </c>
      <c r="G87" s="108" t="s">
        <v>214</v>
      </c>
      <c r="H87" s="101">
        <v>123.16</v>
      </c>
      <c r="I87" s="91">
        <f t="shared" si="4"/>
        <v>0</v>
      </c>
    </row>
    <row r="88" spans="1:9" x14ac:dyDescent="0.2">
      <c r="A88" s="15" t="s">
        <v>96</v>
      </c>
      <c r="B88" s="16" t="s">
        <v>97</v>
      </c>
      <c r="C88" s="29">
        <v>0.88500000000000001</v>
      </c>
      <c r="D88" s="79">
        <v>685768409717</v>
      </c>
      <c r="E88" s="56">
        <v>1</v>
      </c>
      <c r="F88" s="40">
        <v>35</v>
      </c>
      <c r="G88" s="108"/>
      <c r="H88" s="101">
        <v>98.04</v>
      </c>
      <c r="I88" s="91">
        <f t="shared" si="4"/>
        <v>0</v>
      </c>
    </row>
    <row r="89" spans="1:9" x14ac:dyDescent="0.2">
      <c r="A89" s="15" t="s">
        <v>98</v>
      </c>
      <c r="B89" s="16" t="s">
        <v>99</v>
      </c>
      <c r="C89" s="29">
        <v>0.89</v>
      </c>
      <c r="D89" s="79">
        <v>685768409342</v>
      </c>
      <c r="E89" s="56">
        <v>1</v>
      </c>
      <c r="F89" s="40">
        <v>35</v>
      </c>
      <c r="G89" s="108"/>
      <c r="H89" s="101">
        <v>98.04</v>
      </c>
      <c r="I89" s="91">
        <f t="shared" si="4"/>
        <v>0</v>
      </c>
    </row>
    <row r="90" spans="1:9" x14ac:dyDescent="0.2">
      <c r="A90" s="17" t="s">
        <v>100</v>
      </c>
      <c r="B90" s="18"/>
      <c r="C90" s="30"/>
      <c r="D90" s="83"/>
      <c r="E90" s="58"/>
      <c r="F90" s="42"/>
      <c r="G90" s="110"/>
      <c r="H90" s="51"/>
      <c r="I90" s="12"/>
    </row>
    <row r="91" spans="1:9" ht="25.5" x14ac:dyDescent="0.2">
      <c r="A91" s="13" t="s">
        <v>31</v>
      </c>
      <c r="B91" s="14" t="s">
        <v>32</v>
      </c>
      <c r="C91" s="28" t="s">
        <v>33</v>
      </c>
      <c r="D91" s="21" t="s">
        <v>34</v>
      </c>
      <c r="E91" s="55" t="s">
        <v>35</v>
      </c>
      <c r="F91" s="39" t="s">
        <v>36</v>
      </c>
      <c r="G91" s="107" t="s">
        <v>213</v>
      </c>
      <c r="H91" s="65" t="s">
        <v>0</v>
      </c>
      <c r="I91" s="65" t="s">
        <v>209</v>
      </c>
    </row>
    <row r="92" spans="1:9" x14ac:dyDescent="0.2">
      <c r="A92" s="15" t="s">
        <v>101</v>
      </c>
      <c r="B92" s="16" t="s">
        <v>89</v>
      </c>
      <c r="C92" s="33">
        <v>0.45400000000000001</v>
      </c>
      <c r="D92" s="22">
        <v>685768409588</v>
      </c>
      <c r="E92" s="56">
        <v>1</v>
      </c>
      <c r="F92" s="40">
        <v>40</v>
      </c>
      <c r="G92" s="108" t="s">
        <v>214</v>
      </c>
      <c r="H92" s="101">
        <v>133.84</v>
      </c>
      <c r="I92" s="91">
        <f>H92*Check_Valve_Multiplier</f>
        <v>0</v>
      </c>
    </row>
    <row r="93" spans="1:9" x14ac:dyDescent="0.2">
      <c r="A93" s="15" t="s">
        <v>102</v>
      </c>
      <c r="B93" s="16" t="s">
        <v>91</v>
      </c>
      <c r="C93" s="33">
        <v>0.441</v>
      </c>
      <c r="D93" s="22">
        <v>685768409595</v>
      </c>
      <c r="E93" s="56">
        <v>1</v>
      </c>
      <c r="F93" s="40">
        <v>40</v>
      </c>
      <c r="G93" s="108" t="s">
        <v>214</v>
      </c>
      <c r="H93" s="101">
        <v>198.38</v>
      </c>
      <c r="I93" s="91">
        <f>H93*Check_Valve_Multiplier</f>
        <v>0</v>
      </c>
    </row>
    <row r="94" spans="1:9" x14ac:dyDescent="0.2">
      <c r="A94" s="15" t="s">
        <v>103</v>
      </c>
      <c r="B94" s="16" t="s">
        <v>95</v>
      </c>
      <c r="C94" s="29">
        <v>0.55500000000000005</v>
      </c>
      <c r="D94" s="79">
        <v>685768409687</v>
      </c>
      <c r="E94" s="56">
        <v>1</v>
      </c>
      <c r="F94" s="40">
        <v>40</v>
      </c>
      <c r="G94" s="108" t="s">
        <v>214</v>
      </c>
      <c r="H94" s="101">
        <v>145.78</v>
      </c>
      <c r="I94" s="91">
        <f>H94*Check_Valve_Multiplier</f>
        <v>0</v>
      </c>
    </row>
    <row r="95" spans="1:9" x14ac:dyDescent="0.2">
      <c r="A95" s="24" t="s">
        <v>104</v>
      </c>
      <c r="B95" s="25"/>
      <c r="C95" s="34"/>
      <c r="D95" s="82"/>
      <c r="E95" s="60"/>
      <c r="F95" s="43"/>
      <c r="G95" s="110"/>
      <c r="H95" s="51"/>
      <c r="I95" s="12"/>
    </row>
    <row r="96" spans="1:9" ht="25.5" x14ac:dyDescent="0.2">
      <c r="A96" s="13" t="s">
        <v>31</v>
      </c>
      <c r="B96" s="14" t="s">
        <v>32</v>
      </c>
      <c r="C96" s="28" t="s">
        <v>33</v>
      </c>
      <c r="D96" s="21" t="s">
        <v>34</v>
      </c>
      <c r="E96" s="55" t="s">
        <v>35</v>
      </c>
      <c r="F96" s="39" t="s">
        <v>36</v>
      </c>
      <c r="G96" s="107" t="s">
        <v>213</v>
      </c>
      <c r="H96" s="65" t="s">
        <v>0</v>
      </c>
      <c r="I96" s="65" t="s">
        <v>209</v>
      </c>
    </row>
    <row r="97" spans="1:9" x14ac:dyDescent="0.2">
      <c r="A97" s="15" t="s">
        <v>105</v>
      </c>
      <c r="B97" s="16" t="s">
        <v>89</v>
      </c>
      <c r="C97" s="33">
        <v>0.46400000000000002</v>
      </c>
      <c r="D97" s="22">
        <v>685768409618</v>
      </c>
      <c r="E97" s="56">
        <v>1</v>
      </c>
      <c r="F97" s="40">
        <v>40</v>
      </c>
      <c r="G97" s="108" t="s">
        <v>214</v>
      </c>
      <c r="H97" s="101">
        <v>133.84</v>
      </c>
      <c r="I97" s="91">
        <f>H97*Check_Valve_Multiplier</f>
        <v>0</v>
      </c>
    </row>
    <row r="98" spans="1:9" x14ac:dyDescent="0.2">
      <c r="A98" s="15" t="s">
        <v>106</v>
      </c>
      <c r="B98" s="16" t="s">
        <v>91</v>
      </c>
      <c r="C98" s="33">
        <v>0.441</v>
      </c>
      <c r="D98" s="85">
        <v>685768409625</v>
      </c>
      <c r="E98" s="56">
        <v>1</v>
      </c>
      <c r="F98" s="40">
        <v>40</v>
      </c>
      <c r="G98" s="108" t="s">
        <v>214</v>
      </c>
      <c r="H98" s="101">
        <v>133.84</v>
      </c>
      <c r="I98" s="91">
        <f>H98*Check_Valve_Multiplier</f>
        <v>0</v>
      </c>
    </row>
    <row r="99" spans="1:9" x14ac:dyDescent="0.2">
      <c r="A99" s="17" t="s">
        <v>107</v>
      </c>
      <c r="B99" s="18"/>
      <c r="C99" s="30"/>
      <c r="D99" s="83"/>
      <c r="E99" s="58"/>
      <c r="F99" s="42"/>
      <c r="G99" s="110"/>
      <c r="H99" s="51"/>
      <c r="I99" s="12"/>
    </row>
    <row r="100" spans="1:9" ht="25.5" x14ac:dyDescent="0.2">
      <c r="A100" s="13" t="s">
        <v>31</v>
      </c>
      <c r="B100" s="14" t="s">
        <v>32</v>
      </c>
      <c r="C100" s="28" t="s">
        <v>33</v>
      </c>
      <c r="D100" s="21" t="s">
        <v>34</v>
      </c>
      <c r="E100" s="55" t="s">
        <v>35</v>
      </c>
      <c r="F100" s="39" t="s">
        <v>36</v>
      </c>
      <c r="G100" s="107" t="s">
        <v>213</v>
      </c>
      <c r="H100" s="65" t="s">
        <v>0</v>
      </c>
      <c r="I100" s="65" t="s">
        <v>209</v>
      </c>
    </row>
    <row r="101" spans="1:9" x14ac:dyDescent="0.2">
      <c r="A101" s="15" t="s">
        <v>24</v>
      </c>
      <c r="B101" s="16" t="s">
        <v>91</v>
      </c>
      <c r="C101" s="29">
        <v>0.55000000000000004</v>
      </c>
      <c r="D101" s="79">
        <v>685768409571</v>
      </c>
      <c r="E101" s="57">
        <v>50</v>
      </c>
      <c r="F101" s="41">
        <v>50</v>
      </c>
      <c r="G101" s="108" t="s">
        <v>214</v>
      </c>
      <c r="H101" s="101">
        <v>133.84</v>
      </c>
      <c r="I101" s="91">
        <f>H101*Check_Valve_Multiplier</f>
        <v>0</v>
      </c>
    </row>
    <row r="102" spans="1:9" x14ac:dyDescent="0.2">
      <c r="A102" s="15" t="s">
        <v>108</v>
      </c>
      <c r="B102" s="16" t="s">
        <v>95</v>
      </c>
      <c r="C102" s="29">
        <v>0.47299999999999998</v>
      </c>
      <c r="D102" s="79">
        <v>685768409670</v>
      </c>
      <c r="E102" s="57">
        <v>40</v>
      </c>
      <c r="F102" s="41">
        <v>40</v>
      </c>
      <c r="G102" s="108" t="s">
        <v>214</v>
      </c>
      <c r="H102" s="101">
        <v>145.78</v>
      </c>
      <c r="I102" s="91">
        <f>H102*Check_Valve_Multiplier</f>
        <v>0</v>
      </c>
    </row>
    <row r="103" spans="1:9" x14ac:dyDescent="0.2">
      <c r="A103" s="24" t="s">
        <v>109</v>
      </c>
      <c r="B103" s="25"/>
      <c r="C103" s="34"/>
      <c r="D103" s="82"/>
      <c r="E103" s="60"/>
      <c r="F103" s="43"/>
      <c r="G103" s="110"/>
      <c r="H103" s="51"/>
      <c r="I103" s="12"/>
    </row>
    <row r="104" spans="1:9" ht="25.5" x14ac:dyDescent="0.2">
      <c r="A104" s="13" t="s">
        <v>31</v>
      </c>
      <c r="B104" s="14" t="s">
        <v>32</v>
      </c>
      <c r="C104" s="28" t="s">
        <v>33</v>
      </c>
      <c r="D104" s="21" t="s">
        <v>34</v>
      </c>
      <c r="E104" s="55" t="s">
        <v>35</v>
      </c>
      <c r="F104" s="39" t="s">
        <v>36</v>
      </c>
      <c r="G104" s="107" t="s">
        <v>213</v>
      </c>
      <c r="H104" s="65" t="s">
        <v>0</v>
      </c>
      <c r="I104" s="65" t="s">
        <v>209</v>
      </c>
    </row>
    <row r="105" spans="1:9" x14ac:dyDescent="0.2">
      <c r="A105" s="93" t="s">
        <v>110</v>
      </c>
      <c r="B105" s="20" t="s">
        <v>89</v>
      </c>
      <c r="C105" s="29">
        <v>0.57499999999999996</v>
      </c>
      <c r="D105" s="79">
        <v>685768409434</v>
      </c>
      <c r="E105" s="57">
        <v>1</v>
      </c>
      <c r="F105" s="41">
        <v>65</v>
      </c>
      <c r="G105" s="108" t="s">
        <v>214</v>
      </c>
      <c r="H105" s="101">
        <v>162.01</v>
      </c>
      <c r="I105" s="91">
        <f>H105*Check_Valve_Multiplier</f>
        <v>0</v>
      </c>
    </row>
    <row r="106" spans="1:9" x14ac:dyDescent="0.2">
      <c r="A106" s="15" t="s">
        <v>111</v>
      </c>
      <c r="B106" s="20" t="s">
        <v>91</v>
      </c>
      <c r="C106" s="29">
        <v>0.58499999999999996</v>
      </c>
      <c r="D106" s="79">
        <v>685768409472</v>
      </c>
      <c r="E106" s="57">
        <v>1</v>
      </c>
      <c r="F106" s="41">
        <v>25</v>
      </c>
      <c r="G106" s="108" t="s">
        <v>214</v>
      </c>
      <c r="H106" s="101">
        <v>162.26</v>
      </c>
      <c r="I106" s="91">
        <f>H106*Check_Valve_Multiplier</f>
        <v>0</v>
      </c>
    </row>
    <row r="107" spans="1:9" x14ac:dyDescent="0.2">
      <c r="A107" s="15" t="s">
        <v>21</v>
      </c>
      <c r="B107" s="20" t="s">
        <v>93</v>
      </c>
      <c r="C107" s="29">
        <v>0.58499999999999996</v>
      </c>
      <c r="D107" s="79">
        <v>685768409335</v>
      </c>
      <c r="E107" s="56">
        <v>1</v>
      </c>
      <c r="F107" s="40">
        <v>25</v>
      </c>
      <c r="G107" s="108" t="s">
        <v>214</v>
      </c>
      <c r="H107" s="101">
        <v>194.81</v>
      </c>
      <c r="I107" s="91">
        <f>H107*Check_Valve_Multiplier</f>
        <v>0</v>
      </c>
    </row>
    <row r="108" spans="1:9" x14ac:dyDescent="0.2">
      <c r="A108" s="15" t="s">
        <v>16</v>
      </c>
      <c r="B108" s="20" t="s">
        <v>95</v>
      </c>
      <c r="C108" s="29">
        <v>0.65500000000000003</v>
      </c>
      <c r="D108" s="79">
        <v>685768409649</v>
      </c>
      <c r="E108" s="56">
        <v>1</v>
      </c>
      <c r="F108" s="40">
        <v>25</v>
      </c>
      <c r="G108" s="108" t="s">
        <v>214</v>
      </c>
      <c r="H108" s="101">
        <v>243.55</v>
      </c>
      <c r="I108" s="91">
        <f>H108*Check_Valve_Multiplier</f>
        <v>0</v>
      </c>
    </row>
    <row r="109" spans="1:9" x14ac:dyDescent="0.2">
      <c r="A109" s="15" t="s">
        <v>17</v>
      </c>
      <c r="B109" s="20" t="s">
        <v>99</v>
      </c>
      <c r="C109" s="29">
        <v>1.1000000000000001</v>
      </c>
      <c r="D109" s="79">
        <v>685768409755</v>
      </c>
      <c r="E109" s="56">
        <v>1</v>
      </c>
      <c r="F109" s="40">
        <v>25</v>
      </c>
      <c r="G109" s="108" t="s">
        <v>214</v>
      </c>
      <c r="H109" s="101">
        <v>341.22</v>
      </c>
      <c r="I109" s="91">
        <f>H109*Check_Valve_Multiplier</f>
        <v>0</v>
      </c>
    </row>
    <row r="110" spans="1:9" x14ac:dyDescent="0.2">
      <c r="A110" s="17" t="s">
        <v>112</v>
      </c>
      <c r="B110" s="18"/>
      <c r="C110" s="30"/>
      <c r="D110" s="83"/>
      <c r="E110" s="58"/>
      <c r="F110" s="42"/>
      <c r="G110" s="110"/>
      <c r="H110" s="51"/>
      <c r="I110" s="12"/>
    </row>
    <row r="111" spans="1:9" ht="25.5" x14ac:dyDescent="0.2">
      <c r="A111" s="13" t="s">
        <v>31</v>
      </c>
      <c r="B111" s="14" t="s">
        <v>32</v>
      </c>
      <c r="C111" s="28" t="s">
        <v>33</v>
      </c>
      <c r="D111" s="21" t="s">
        <v>34</v>
      </c>
      <c r="E111" s="55" t="s">
        <v>35</v>
      </c>
      <c r="F111" s="39" t="s">
        <v>36</v>
      </c>
      <c r="G111" s="107" t="s">
        <v>213</v>
      </c>
      <c r="H111" s="65" t="s">
        <v>0</v>
      </c>
      <c r="I111" s="65" t="s">
        <v>209</v>
      </c>
    </row>
    <row r="112" spans="1:9" x14ac:dyDescent="0.2">
      <c r="A112" s="15" t="s">
        <v>113</v>
      </c>
      <c r="B112" s="16" t="s">
        <v>38</v>
      </c>
      <c r="C112" s="29">
        <v>0.19</v>
      </c>
      <c r="D112" s="79">
        <v>685768407669</v>
      </c>
      <c r="E112" s="56">
        <v>1</v>
      </c>
      <c r="F112" s="40">
        <v>200</v>
      </c>
      <c r="G112" s="108" t="s">
        <v>217</v>
      </c>
      <c r="H112" s="101">
        <v>91.14</v>
      </c>
      <c r="I112" s="91">
        <f t="shared" ref="I112:I121" si="5">H112*Check_Valve_Multiplier</f>
        <v>0</v>
      </c>
    </row>
    <row r="113" spans="1:9" x14ac:dyDescent="0.2">
      <c r="A113" s="15" t="s">
        <v>20</v>
      </c>
      <c r="B113" s="16" t="s">
        <v>40</v>
      </c>
      <c r="C113" s="29">
        <v>0.19</v>
      </c>
      <c r="D113" s="79">
        <v>685768407676</v>
      </c>
      <c r="E113" s="56">
        <v>1</v>
      </c>
      <c r="F113" s="40">
        <v>200</v>
      </c>
      <c r="G113" s="108" t="s">
        <v>217</v>
      </c>
      <c r="H113" s="101">
        <v>91.14</v>
      </c>
      <c r="I113" s="91">
        <f t="shared" si="5"/>
        <v>0</v>
      </c>
    </row>
    <row r="114" spans="1:9" x14ac:dyDescent="0.2">
      <c r="A114" s="15" t="s">
        <v>19</v>
      </c>
      <c r="B114" s="16" t="s">
        <v>41</v>
      </c>
      <c r="C114" s="29">
        <v>0.33</v>
      </c>
      <c r="D114" s="79">
        <v>685768407683</v>
      </c>
      <c r="E114" s="56">
        <v>1</v>
      </c>
      <c r="F114" s="40">
        <v>100</v>
      </c>
      <c r="G114" s="108" t="s">
        <v>217</v>
      </c>
      <c r="H114" s="101">
        <v>91.14</v>
      </c>
      <c r="I114" s="91">
        <f t="shared" si="5"/>
        <v>0</v>
      </c>
    </row>
    <row r="115" spans="1:9" x14ac:dyDescent="0.2">
      <c r="A115" s="15" t="s">
        <v>27</v>
      </c>
      <c r="B115" s="16" t="s">
        <v>42</v>
      </c>
      <c r="C115" s="29">
        <v>0.33500000000000002</v>
      </c>
      <c r="D115" s="79">
        <v>685768407591</v>
      </c>
      <c r="E115" s="56">
        <v>1</v>
      </c>
      <c r="F115" s="40">
        <v>100</v>
      </c>
      <c r="G115" s="108" t="s">
        <v>217</v>
      </c>
      <c r="H115" s="101">
        <v>91.14</v>
      </c>
      <c r="I115" s="91">
        <f t="shared" si="5"/>
        <v>0</v>
      </c>
    </row>
    <row r="116" spans="1:9" x14ac:dyDescent="0.2">
      <c r="A116" s="15" t="s">
        <v>18</v>
      </c>
      <c r="B116" s="16" t="s">
        <v>44</v>
      </c>
      <c r="C116" s="29">
        <v>0.85499999999999998</v>
      </c>
      <c r="D116" s="79">
        <v>685768407621</v>
      </c>
      <c r="E116" s="56">
        <v>1</v>
      </c>
      <c r="F116" s="40">
        <v>50</v>
      </c>
      <c r="G116" s="108" t="s">
        <v>217</v>
      </c>
      <c r="H116" s="101">
        <v>210.26</v>
      </c>
      <c r="I116" s="91">
        <f t="shared" si="5"/>
        <v>0</v>
      </c>
    </row>
    <row r="117" spans="1:9" x14ac:dyDescent="0.2">
      <c r="A117" s="15" t="s">
        <v>26</v>
      </c>
      <c r="B117" s="16" t="s">
        <v>45</v>
      </c>
      <c r="C117" s="29">
        <v>1.53</v>
      </c>
      <c r="D117" s="79">
        <v>685768407607</v>
      </c>
      <c r="E117" s="56">
        <v>1</v>
      </c>
      <c r="F117" s="40">
        <v>25</v>
      </c>
      <c r="G117" s="108" t="s">
        <v>217</v>
      </c>
      <c r="H117" s="101">
        <v>439.78</v>
      </c>
      <c r="I117" s="91">
        <f t="shared" si="5"/>
        <v>0</v>
      </c>
    </row>
    <row r="118" spans="1:9" x14ac:dyDescent="0.2">
      <c r="A118" s="15" t="s">
        <v>25</v>
      </c>
      <c r="B118" s="16" t="s">
        <v>46</v>
      </c>
      <c r="C118" s="29">
        <v>2.4750000000000001</v>
      </c>
      <c r="D118" s="79">
        <v>685768407614</v>
      </c>
      <c r="E118" s="56">
        <v>1</v>
      </c>
      <c r="F118" s="40">
        <v>15</v>
      </c>
      <c r="G118" s="108" t="s">
        <v>217</v>
      </c>
      <c r="H118" s="101">
        <v>798.97</v>
      </c>
      <c r="I118" s="91">
        <f t="shared" si="5"/>
        <v>0</v>
      </c>
    </row>
    <row r="119" spans="1:9" x14ac:dyDescent="0.2">
      <c r="A119" s="15" t="s">
        <v>114</v>
      </c>
      <c r="B119" s="16" t="s">
        <v>47</v>
      </c>
      <c r="C119" s="29">
        <v>3.69</v>
      </c>
      <c r="D119" s="79">
        <v>685768407638</v>
      </c>
      <c r="E119" s="57">
        <v>1</v>
      </c>
      <c r="F119" s="41">
        <v>10</v>
      </c>
      <c r="G119" s="108" t="s">
        <v>217</v>
      </c>
      <c r="H119" s="101">
        <v>985.62</v>
      </c>
      <c r="I119" s="91">
        <f t="shared" si="5"/>
        <v>0</v>
      </c>
    </row>
    <row r="120" spans="1:9" x14ac:dyDescent="0.2">
      <c r="A120" s="15" t="s">
        <v>115</v>
      </c>
      <c r="B120" s="16" t="s">
        <v>48</v>
      </c>
      <c r="C120" s="29">
        <v>5.6</v>
      </c>
      <c r="D120" s="79">
        <v>685768407645</v>
      </c>
      <c r="E120" s="57">
        <v>1</v>
      </c>
      <c r="F120" s="41">
        <v>8</v>
      </c>
      <c r="G120" s="108" t="s">
        <v>217</v>
      </c>
      <c r="H120" s="101">
        <v>1095.1400000000001</v>
      </c>
      <c r="I120" s="91">
        <f t="shared" si="5"/>
        <v>0</v>
      </c>
    </row>
    <row r="121" spans="1:9" x14ac:dyDescent="0.2">
      <c r="A121" s="15" t="s">
        <v>116</v>
      </c>
      <c r="B121" s="16" t="s">
        <v>51</v>
      </c>
      <c r="C121" s="29">
        <v>7.8</v>
      </c>
      <c r="D121" s="79">
        <v>685768407652</v>
      </c>
      <c r="E121" s="57">
        <v>1</v>
      </c>
      <c r="F121" s="41">
        <v>6</v>
      </c>
      <c r="G121" s="108" t="s">
        <v>217</v>
      </c>
      <c r="H121" s="101">
        <v>1095.1400000000001</v>
      </c>
      <c r="I121" s="91">
        <f t="shared" si="5"/>
        <v>0</v>
      </c>
    </row>
    <row r="122" spans="1:9" x14ac:dyDescent="0.2">
      <c r="A122" s="63"/>
      <c r="B122" s="67"/>
      <c r="C122" s="68"/>
      <c r="D122" s="84"/>
      <c r="E122" s="64"/>
      <c r="F122" s="64"/>
      <c r="G122" s="111"/>
      <c r="H122" s="66"/>
      <c r="I122" s="66"/>
    </row>
    <row r="123" spans="1:9" x14ac:dyDescent="0.2">
      <c r="A123" s="69" t="s">
        <v>211</v>
      </c>
      <c r="B123" s="92">
        <v>0</v>
      </c>
      <c r="C123" s="71"/>
      <c r="D123" s="89"/>
      <c r="E123" s="72"/>
      <c r="F123" s="72"/>
      <c r="G123" s="112"/>
      <c r="H123" s="73"/>
      <c r="I123" s="73"/>
    </row>
    <row r="124" spans="1:9" x14ac:dyDescent="0.2">
      <c r="A124" s="17" t="s">
        <v>117</v>
      </c>
      <c r="B124" s="18"/>
      <c r="C124" s="30"/>
      <c r="D124" s="83"/>
      <c r="E124" s="58"/>
      <c r="F124" s="42"/>
      <c r="G124" s="110"/>
      <c r="H124" s="51"/>
      <c r="I124" s="12"/>
    </row>
    <row r="125" spans="1:9" ht="25.5" x14ac:dyDescent="0.2">
      <c r="A125" s="13" t="s">
        <v>31</v>
      </c>
      <c r="B125" s="14" t="s">
        <v>32</v>
      </c>
      <c r="C125" s="28"/>
      <c r="D125" s="22"/>
      <c r="E125" s="55" t="s">
        <v>35</v>
      </c>
      <c r="F125" s="39" t="s">
        <v>36</v>
      </c>
      <c r="G125" s="107" t="s">
        <v>213</v>
      </c>
      <c r="H125" s="65" t="s">
        <v>0</v>
      </c>
      <c r="I125" s="65" t="s">
        <v>209</v>
      </c>
    </row>
    <row r="126" spans="1:9" x14ac:dyDescent="0.2">
      <c r="A126" s="15" t="s">
        <v>118</v>
      </c>
      <c r="B126" s="16" t="s">
        <v>119</v>
      </c>
      <c r="C126" s="31"/>
      <c r="D126" s="85"/>
      <c r="E126" s="56">
        <v>1</v>
      </c>
      <c r="F126" s="40"/>
      <c r="G126" s="108"/>
      <c r="H126" s="101">
        <v>90.81</v>
      </c>
      <c r="I126" s="91">
        <f t="shared" ref="I126:I134" si="6">H126*Relief_Valve_Multiplier</f>
        <v>0</v>
      </c>
    </row>
    <row r="127" spans="1:9" x14ac:dyDescent="0.2">
      <c r="A127" s="15" t="s">
        <v>120</v>
      </c>
      <c r="B127" s="16" t="s">
        <v>119</v>
      </c>
      <c r="C127" s="31"/>
      <c r="D127" s="85"/>
      <c r="E127" s="56">
        <v>1</v>
      </c>
      <c r="F127" s="40"/>
      <c r="G127" s="108"/>
      <c r="H127" s="101">
        <v>136.28</v>
      </c>
      <c r="I127" s="91">
        <f t="shared" si="6"/>
        <v>0</v>
      </c>
    </row>
    <row r="128" spans="1:9" x14ac:dyDescent="0.2">
      <c r="A128" s="15" t="s">
        <v>121</v>
      </c>
      <c r="B128" s="16" t="s">
        <v>119</v>
      </c>
      <c r="C128" s="31"/>
      <c r="D128" s="85"/>
      <c r="E128" s="56">
        <v>1</v>
      </c>
      <c r="F128" s="40"/>
      <c r="G128" s="108"/>
      <c r="H128" s="101">
        <v>140.31</v>
      </c>
      <c r="I128" s="91">
        <f t="shared" si="6"/>
        <v>0</v>
      </c>
    </row>
    <row r="129" spans="1:9" x14ac:dyDescent="0.2">
      <c r="A129" s="15" t="s">
        <v>122</v>
      </c>
      <c r="B129" s="16" t="s">
        <v>123</v>
      </c>
      <c r="C129" s="31"/>
      <c r="D129" s="85"/>
      <c r="E129" s="56">
        <v>1</v>
      </c>
      <c r="F129" s="40"/>
      <c r="G129" s="108"/>
      <c r="H129" s="101">
        <v>90.81</v>
      </c>
      <c r="I129" s="91">
        <f t="shared" si="6"/>
        <v>0</v>
      </c>
    </row>
    <row r="130" spans="1:9" x14ac:dyDescent="0.2">
      <c r="A130" s="15" t="s">
        <v>124</v>
      </c>
      <c r="B130" s="16" t="s">
        <v>123</v>
      </c>
      <c r="C130" s="31"/>
      <c r="D130" s="85"/>
      <c r="E130" s="56">
        <v>1</v>
      </c>
      <c r="F130" s="40"/>
      <c r="G130" s="108"/>
      <c r="H130" s="101">
        <v>136.28</v>
      </c>
      <c r="I130" s="91">
        <f t="shared" si="6"/>
        <v>0</v>
      </c>
    </row>
    <row r="131" spans="1:9" x14ac:dyDescent="0.2">
      <c r="A131" s="15" t="s">
        <v>125</v>
      </c>
      <c r="B131" s="16" t="s">
        <v>123</v>
      </c>
      <c r="C131" s="32"/>
      <c r="D131" s="86"/>
      <c r="E131" s="57">
        <v>1</v>
      </c>
      <c r="F131" s="41"/>
      <c r="G131" s="108"/>
      <c r="H131" s="101">
        <v>140.31</v>
      </c>
      <c r="I131" s="91">
        <f t="shared" si="6"/>
        <v>0</v>
      </c>
    </row>
    <row r="132" spans="1:9" x14ac:dyDescent="0.2">
      <c r="A132" s="15" t="s">
        <v>126</v>
      </c>
      <c r="B132" s="16" t="s">
        <v>127</v>
      </c>
      <c r="C132" s="32"/>
      <c r="D132" s="86"/>
      <c r="E132" s="57">
        <v>1</v>
      </c>
      <c r="F132" s="41"/>
      <c r="G132" s="108"/>
      <c r="H132" s="101">
        <v>90.81</v>
      </c>
      <c r="I132" s="91">
        <f t="shared" si="6"/>
        <v>0</v>
      </c>
    </row>
    <row r="133" spans="1:9" x14ac:dyDescent="0.2">
      <c r="A133" s="15" t="s">
        <v>128</v>
      </c>
      <c r="B133" s="16" t="s">
        <v>127</v>
      </c>
      <c r="C133" s="32"/>
      <c r="D133" s="86"/>
      <c r="E133" s="57">
        <v>1</v>
      </c>
      <c r="F133" s="41"/>
      <c r="G133" s="108"/>
      <c r="H133" s="101">
        <v>136.28</v>
      </c>
      <c r="I133" s="91">
        <f t="shared" si="6"/>
        <v>0</v>
      </c>
    </row>
    <row r="134" spans="1:9" x14ac:dyDescent="0.2">
      <c r="A134" s="15" t="s">
        <v>129</v>
      </c>
      <c r="B134" s="16" t="s">
        <v>127</v>
      </c>
      <c r="C134" s="31"/>
      <c r="D134" s="85"/>
      <c r="E134" s="56">
        <v>1</v>
      </c>
      <c r="F134" s="40"/>
      <c r="G134" s="108"/>
      <c r="H134" s="101">
        <v>140.31</v>
      </c>
      <c r="I134" s="91">
        <f t="shared" si="6"/>
        <v>0</v>
      </c>
    </row>
    <row r="135" spans="1:9" x14ac:dyDescent="0.2">
      <c r="A135" s="17" t="s">
        <v>130</v>
      </c>
      <c r="B135" s="18"/>
      <c r="C135" s="30"/>
      <c r="D135" s="83"/>
      <c r="E135" s="58"/>
      <c r="F135" s="42"/>
      <c r="G135" s="110"/>
      <c r="H135" s="51"/>
      <c r="I135" s="12"/>
    </row>
    <row r="136" spans="1:9" ht="25.5" x14ac:dyDescent="0.2">
      <c r="A136" s="13" t="s">
        <v>31</v>
      </c>
      <c r="B136" s="14" t="s">
        <v>32</v>
      </c>
      <c r="C136" s="28"/>
      <c r="D136" s="22"/>
      <c r="E136" s="55" t="s">
        <v>35</v>
      </c>
      <c r="F136" s="39" t="s">
        <v>36</v>
      </c>
      <c r="G136" s="107" t="s">
        <v>213</v>
      </c>
      <c r="H136" s="65" t="s">
        <v>0</v>
      </c>
      <c r="I136" s="65" t="s">
        <v>209</v>
      </c>
    </row>
    <row r="137" spans="1:9" x14ac:dyDescent="0.2">
      <c r="A137" s="15" t="s">
        <v>131</v>
      </c>
      <c r="B137" s="16" t="s">
        <v>132</v>
      </c>
      <c r="C137" s="31"/>
      <c r="D137" s="85"/>
      <c r="E137" s="56">
        <v>1</v>
      </c>
      <c r="F137" s="40"/>
      <c r="G137" s="108"/>
      <c r="H137" s="101">
        <v>141.25</v>
      </c>
      <c r="I137" s="91">
        <f t="shared" ref="I137:I148" si="7">H137*Relief_Valve_Multiplier</f>
        <v>0</v>
      </c>
    </row>
    <row r="138" spans="1:9" x14ac:dyDescent="0.2">
      <c r="A138" s="15" t="s">
        <v>133</v>
      </c>
      <c r="B138" s="16" t="s">
        <v>132</v>
      </c>
      <c r="C138" s="32"/>
      <c r="D138" s="86"/>
      <c r="E138" s="57">
        <v>1</v>
      </c>
      <c r="F138" s="41"/>
      <c r="G138" s="108"/>
      <c r="H138" s="101">
        <v>207.89</v>
      </c>
      <c r="I138" s="91">
        <f t="shared" si="7"/>
        <v>0</v>
      </c>
    </row>
    <row r="139" spans="1:9" x14ac:dyDescent="0.2">
      <c r="A139" s="15" t="s">
        <v>134</v>
      </c>
      <c r="B139" s="16" t="s">
        <v>132</v>
      </c>
      <c r="C139" s="32"/>
      <c r="D139" s="86"/>
      <c r="E139" s="57">
        <v>1</v>
      </c>
      <c r="F139" s="41"/>
      <c r="G139" s="108"/>
      <c r="H139" s="101">
        <v>340.73</v>
      </c>
      <c r="I139" s="91">
        <f t="shared" si="7"/>
        <v>0</v>
      </c>
    </row>
    <row r="140" spans="1:9" x14ac:dyDescent="0.2">
      <c r="A140" s="15" t="s">
        <v>135</v>
      </c>
      <c r="B140" s="16" t="s">
        <v>136</v>
      </c>
      <c r="C140" s="32"/>
      <c r="D140" s="86"/>
      <c r="E140" s="57">
        <v>1</v>
      </c>
      <c r="F140" s="41"/>
      <c r="G140" s="108"/>
      <c r="H140" s="101">
        <v>141.25</v>
      </c>
      <c r="I140" s="91">
        <f t="shared" si="7"/>
        <v>0</v>
      </c>
    </row>
    <row r="141" spans="1:9" x14ac:dyDescent="0.2">
      <c r="A141" s="15" t="s">
        <v>137</v>
      </c>
      <c r="B141" s="16" t="s">
        <v>136</v>
      </c>
      <c r="C141" s="31"/>
      <c r="D141" s="85"/>
      <c r="E141" s="56">
        <v>1</v>
      </c>
      <c r="F141" s="40"/>
      <c r="G141" s="108"/>
      <c r="H141" s="101">
        <v>207.89</v>
      </c>
      <c r="I141" s="91">
        <f t="shared" si="7"/>
        <v>0</v>
      </c>
    </row>
    <row r="142" spans="1:9" x14ac:dyDescent="0.2">
      <c r="A142" s="15" t="s">
        <v>138</v>
      </c>
      <c r="B142" s="16" t="s">
        <v>136</v>
      </c>
      <c r="C142" s="31"/>
      <c r="D142" s="85"/>
      <c r="E142" s="56">
        <v>1</v>
      </c>
      <c r="F142" s="40"/>
      <c r="G142" s="108"/>
      <c r="H142" s="101">
        <v>340.73</v>
      </c>
      <c r="I142" s="91">
        <f t="shared" si="7"/>
        <v>0</v>
      </c>
    </row>
    <row r="143" spans="1:9" x14ac:dyDescent="0.2">
      <c r="A143" s="15" t="s">
        <v>139</v>
      </c>
      <c r="B143" s="16" t="s">
        <v>140</v>
      </c>
      <c r="C143" s="31"/>
      <c r="D143" s="85"/>
      <c r="E143" s="56">
        <v>1</v>
      </c>
      <c r="F143" s="40"/>
      <c r="G143" s="108"/>
      <c r="H143" s="101">
        <v>147.31</v>
      </c>
      <c r="I143" s="91">
        <f t="shared" si="7"/>
        <v>0</v>
      </c>
    </row>
    <row r="144" spans="1:9" x14ac:dyDescent="0.2">
      <c r="A144" s="15" t="s">
        <v>141</v>
      </c>
      <c r="B144" s="16" t="s">
        <v>140</v>
      </c>
      <c r="C144" s="31"/>
      <c r="D144" s="85"/>
      <c r="E144" s="56">
        <v>1</v>
      </c>
      <c r="F144" s="40"/>
      <c r="G144" s="108"/>
      <c r="H144" s="101">
        <v>215.97</v>
      </c>
      <c r="I144" s="91">
        <f t="shared" si="7"/>
        <v>0</v>
      </c>
    </row>
    <row r="145" spans="1:9" x14ac:dyDescent="0.2">
      <c r="A145" s="15" t="s">
        <v>142</v>
      </c>
      <c r="B145" s="16" t="s">
        <v>140</v>
      </c>
      <c r="C145" s="32"/>
      <c r="D145" s="86"/>
      <c r="E145" s="57">
        <v>1</v>
      </c>
      <c r="F145" s="41"/>
      <c r="G145" s="108"/>
      <c r="H145" s="101">
        <v>222.2</v>
      </c>
      <c r="I145" s="91">
        <f t="shared" si="7"/>
        <v>0</v>
      </c>
    </row>
    <row r="146" spans="1:9" x14ac:dyDescent="0.2">
      <c r="A146" s="15" t="s">
        <v>143</v>
      </c>
      <c r="B146" s="16" t="s">
        <v>144</v>
      </c>
      <c r="C146" s="31"/>
      <c r="D146" s="85"/>
      <c r="E146" s="56">
        <v>1</v>
      </c>
      <c r="F146" s="40"/>
      <c r="G146" s="108"/>
      <c r="H146" s="101">
        <v>161.44999999999999</v>
      </c>
      <c r="I146" s="91">
        <f t="shared" si="7"/>
        <v>0</v>
      </c>
    </row>
    <row r="147" spans="1:9" x14ac:dyDescent="0.2">
      <c r="A147" s="15" t="s">
        <v>145</v>
      </c>
      <c r="B147" s="16" t="s">
        <v>144</v>
      </c>
      <c r="C147" s="31"/>
      <c r="D147" s="85"/>
      <c r="E147" s="56">
        <v>1</v>
      </c>
      <c r="F147" s="40"/>
      <c r="G147" s="108"/>
      <c r="H147" s="101">
        <v>236.54</v>
      </c>
      <c r="I147" s="91">
        <f t="shared" si="7"/>
        <v>0</v>
      </c>
    </row>
    <row r="148" spans="1:9" x14ac:dyDescent="0.2">
      <c r="A148" s="15" t="s">
        <v>146</v>
      </c>
      <c r="B148" s="16" t="s">
        <v>144</v>
      </c>
      <c r="C148" s="31"/>
      <c r="D148" s="85"/>
      <c r="E148" s="56">
        <v>1</v>
      </c>
      <c r="F148" s="40"/>
      <c r="G148" s="108"/>
      <c r="H148" s="101">
        <v>241.09</v>
      </c>
      <c r="I148" s="91">
        <f t="shared" si="7"/>
        <v>0</v>
      </c>
    </row>
    <row r="149" spans="1:9" x14ac:dyDescent="0.2">
      <c r="A149" s="17" t="s">
        <v>147</v>
      </c>
      <c r="B149" s="18"/>
      <c r="C149" s="30"/>
      <c r="D149" s="83"/>
      <c r="E149" s="58"/>
      <c r="F149" s="42"/>
      <c r="G149" s="110"/>
      <c r="H149" s="51"/>
      <c r="I149" s="12"/>
    </row>
    <row r="150" spans="1:9" ht="25.5" x14ac:dyDescent="0.2">
      <c r="A150" s="13" t="s">
        <v>31</v>
      </c>
      <c r="B150" s="14" t="s">
        <v>32</v>
      </c>
      <c r="C150" s="28"/>
      <c r="D150" s="22"/>
      <c r="E150" s="55" t="s">
        <v>35</v>
      </c>
      <c r="F150" s="39" t="s">
        <v>36</v>
      </c>
      <c r="G150" s="107" t="s">
        <v>213</v>
      </c>
      <c r="H150" s="65" t="s">
        <v>0</v>
      </c>
      <c r="I150" s="65" t="s">
        <v>209</v>
      </c>
    </row>
    <row r="151" spans="1:9" x14ac:dyDescent="0.2">
      <c r="A151" s="15" t="s">
        <v>148</v>
      </c>
      <c r="B151" s="16" t="s">
        <v>132</v>
      </c>
      <c r="C151" s="32"/>
      <c r="D151" s="86"/>
      <c r="E151" s="57">
        <v>1</v>
      </c>
      <c r="F151" s="41"/>
      <c r="G151" s="108"/>
      <c r="H151" s="101">
        <v>125.14</v>
      </c>
      <c r="I151" s="91">
        <f t="shared" ref="I151:I165" si="8">H151*Relief_Valve_Multiplier</f>
        <v>0</v>
      </c>
    </row>
    <row r="152" spans="1:9" x14ac:dyDescent="0.2">
      <c r="A152" s="15" t="s">
        <v>149</v>
      </c>
      <c r="B152" s="16" t="s">
        <v>132</v>
      </c>
      <c r="C152" s="32"/>
      <c r="D152" s="86"/>
      <c r="E152" s="57">
        <v>1</v>
      </c>
      <c r="F152" s="41"/>
      <c r="G152" s="108"/>
      <c r="H152" s="101">
        <v>184.54</v>
      </c>
      <c r="I152" s="91">
        <f t="shared" si="8"/>
        <v>0</v>
      </c>
    </row>
    <row r="153" spans="1:9" x14ac:dyDescent="0.2">
      <c r="A153" s="15" t="s">
        <v>150</v>
      </c>
      <c r="B153" s="16" t="s">
        <v>132</v>
      </c>
      <c r="C153" s="31"/>
      <c r="D153" s="85"/>
      <c r="E153" s="56">
        <v>1</v>
      </c>
      <c r="F153" s="40"/>
      <c r="G153" s="108"/>
      <c r="H153" s="101">
        <v>189.87</v>
      </c>
      <c r="I153" s="91">
        <f t="shared" si="8"/>
        <v>0</v>
      </c>
    </row>
    <row r="154" spans="1:9" x14ac:dyDescent="0.2">
      <c r="A154" s="15" t="s">
        <v>151</v>
      </c>
      <c r="B154" s="16" t="s">
        <v>136</v>
      </c>
      <c r="C154" s="31"/>
      <c r="D154" s="85"/>
      <c r="E154" s="56">
        <v>1</v>
      </c>
      <c r="F154" s="40"/>
      <c r="G154" s="108"/>
      <c r="H154" s="101">
        <v>125.14</v>
      </c>
      <c r="I154" s="91">
        <f t="shared" si="8"/>
        <v>0</v>
      </c>
    </row>
    <row r="155" spans="1:9" x14ac:dyDescent="0.2">
      <c r="A155" s="15" t="s">
        <v>152</v>
      </c>
      <c r="B155" s="16" t="s">
        <v>136</v>
      </c>
      <c r="C155" s="31"/>
      <c r="D155" s="85"/>
      <c r="E155" s="56">
        <v>1</v>
      </c>
      <c r="F155" s="40"/>
      <c r="G155" s="108"/>
      <c r="H155" s="101">
        <v>184.54</v>
      </c>
      <c r="I155" s="91">
        <f t="shared" si="8"/>
        <v>0</v>
      </c>
    </row>
    <row r="156" spans="1:9" x14ac:dyDescent="0.2">
      <c r="A156" s="15" t="s">
        <v>153</v>
      </c>
      <c r="B156" s="16" t="s">
        <v>136</v>
      </c>
      <c r="C156" s="31"/>
      <c r="D156" s="85"/>
      <c r="E156" s="56">
        <v>1</v>
      </c>
      <c r="F156" s="40"/>
      <c r="G156" s="108"/>
      <c r="H156" s="101">
        <v>189.87</v>
      </c>
      <c r="I156" s="91">
        <f t="shared" si="8"/>
        <v>0</v>
      </c>
    </row>
    <row r="157" spans="1:9" x14ac:dyDescent="0.2">
      <c r="A157" s="15" t="s">
        <v>154</v>
      </c>
      <c r="B157" s="16" t="s">
        <v>140</v>
      </c>
      <c r="C157" s="31"/>
      <c r="D157" s="85"/>
      <c r="E157" s="56">
        <v>1</v>
      </c>
      <c r="F157" s="40"/>
      <c r="G157" s="108"/>
      <c r="H157" s="101">
        <v>147.31</v>
      </c>
      <c r="I157" s="91">
        <f t="shared" si="8"/>
        <v>0</v>
      </c>
    </row>
    <row r="158" spans="1:9" x14ac:dyDescent="0.2">
      <c r="A158" s="15" t="s">
        <v>155</v>
      </c>
      <c r="B158" s="16" t="s">
        <v>140</v>
      </c>
      <c r="C158" s="31"/>
      <c r="D158" s="85"/>
      <c r="E158" s="56">
        <v>1</v>
      </c>
      <c r="F158" s="40"/>
      <c r="G158" s="108"/>
      <c r="H158" s="101">
        <v>217.22</v>
      </c>
      <c r="I158" s="91">
        <f t="shared" si="8"/>
        <v>0</v>
      </c>
    </row>
    <row r="159" spans="1:9" x14ac:dyDescent="0.2">
      <c r="A159" s="15" t="s">
        <v>156</v>
      </c>
      <c r="B159" s="16" t="s">
        <v>140</v>
      </c>
      <c r="C159" s="31"/>
      <c r="D159" s="85"/>
      <c r="E159" s="56">
        <v>1</v>
      </c>
      <c r="F159" s="40"/>
      <c r="G159" s="108"/>
      <c r="H159" s="101">
        <v>223.49</v>
      </c>
      <c r="I159" s="91">
        <f t="shared" si="8"/>
        <v>0</v>
      </c>
    </row>
    <row r="160" spans="1:9" x14ac:dyDescent="0.2">
      <c r="A160" s="15" t="s">
        <v>157</v>
      </c>
      <c r="B160" s="16" t="s">
        <v>140</v>
      </c>
      <c r="C160" s="31"/>
      <c r="D160" s="85"/>
      <c r="E160" s="56">
        <v>1</v>
      </c>
      <c r="F160" s="40"/>
      <c r="G160" s="108"/>
      <c r="H160" s="101">
        <v>137.13999999999999</v>
      </c>
      <c r="I160" s="91">
        <f t="shared" si="8"/>
        <v>0</v>
      </c>
    </row>
    <row r="161" spans="1:9" x14ac:dyDescent="0.2">
      <c r="A161" s="15" t="s">
        <v>158</v>
      </c>
      <c r="B161" s="16" t="s">
        <v>140</v>
      </c>
      <c r="C161" s="32"/>
      <c r="D161" s="86"/>
      <c r="E161" s="57">
        <v>1</v>
      </c>
      <c r="F161" s="41"/>
      <c r="G161" s="108"/>
      <c r="H161" s="101">
        <v>207.62</v>
      </c>
      <c r="I161" s="91">
        <f t="shared" si="8"/>
        <v>0</v>
      </c>
    </row>
    <row r="162" spans="1:9" x14ac:dyDescent="0.2">
      <c r="A162" s="15" t="s">
        <v>159</v>
      </c>
      <c r="B162" s="16" t="s">
        <v>140</v>
      </c>
      <c r="C162" s="32"/>
      <c r="D162" s="86"/>
      <c r="E162" s="57">
        <v>1</v>
      </c>
      <c r="F162" s="41"/>
      <c r="G162" s="108"/>
      <c r="H162" s="101">
        <v>213.6</v>
      </c>
      <c r="I162" s="91">
        <f t="shared" si="8"/>
        <v>0</v>
      </c>
    </row>
    <row r="163" spans="1:9" x14ac:dyDescent="0.2">
      <c r="A163" s="15" t="s">
        <v>160</v>
      </c>
      <c r="B163" s="16" t="s">
        <v>144</v>
      </c>
      <c r="C163" s="32"/>
      <c r="D163" s="86"/>
      <c r="E163" s="57">
        <v>1</v>
      </c>
      <c r="F163" s="41"/>
      <c r="G163" s="108"/>
      <c r="H163" s="101">
        <v>151.34</v>
      </c>
      <c r="I163" s="91">
        <f t="shared" si="8"/>
        <v>0</v>
      </c>
    </row>
    <row r="164" spans="1:9" x14ac:dyDescent="0.2">
      <c r="A164" s="15" t="s">
        <v>161</v>
      </c>
      <c r="B164" s="16" t="s">
        <v>144</v>
      </c>
      <c r="C164" s="31"/>
      <c r="D164" s="85"/>
      <c r="E164" s="56">
        <v>1</v>
      </c>
      <c r="F164" s="40"/>
      <c r="G164" s="108"/>
      <c r="H164" s="101">
        <v>222.98</v>
      </c>
      <c r="I164" s="91">
        <f t="shared" si="8"/>
        <v>0</v>
      </c>
    </row>
    <row r="165" spans="1:9" x14ac:dyDescent="0.2">
      <c r="A165" s="15" t="s">
        <v>162</v>
      </c>
      <c r="B165" s="16" t="s">
        <v>144</v>
      </c>
      <c r="C165" s="31"/>
      <c r="D165" s="85"/>
      <c r="E165" s="56">
        <v>1</v>
      </c>
      <c r="F165" s="40"/>
      <c r="G165" s="108"/>
      <c r="H165" s="101">
        <v>229.39</v>
      </c>
      <c r="I165" s="91">
        <f t="shared" si="8"/>
        <v>0</v>
      </c>
    </row>
    <row r="166" spans="1:9" x14ac:dyDescent="0.2">
      <c r="A166" s="17" t="s">
        <v>163</v>
      </c>
      <c r="B166" s="18"/>
      <c r="C166" s="30"/>
      <c r="D166" s="83"/>
      <c r="E166" s="58"/>
      <c r="F166" s="42"/>
      <c r="G166" s="110"/>
      <c r="H166" s="51"/>
      <c r="I166" s="12"/>
    </row>
    <row r="167" spans="1:9" ht="25.5" x14ac:dyDescent="0.2">
      <c r="A167" s="13" t="s">
        <v>31</v>
      </c>
      <c r="B167" s="14" t="s">
        <v>32</v>
      </c>
      <c r="C167" s="28"/>
      <c r="D167" s="22"/>
      <c r="E167" s="55" t="s">
        <v>35</v>
      </c>
      <c r="F167" s="39" t="s">
        <v>36</v>
      </c>
      <c r="G167" s="107" t="s">
        <v>213</v>
      </c>
      <c r="H167" s="65" t="s">
        <v>0</v>
      </c>
      <c r="I167" s="65" t="s">
        <v>209</v>
      </c>
    </row>
    <row r="168" spans="1:9" x14ac:dyDescent="0.2">
      <c r="A168" s="15" t="s">
        <v>164</v>
      </c>
      <c r="B168" s="16" t="s">
        <v>165</v>
      </c>
      <c r="C168" s="31"/>
      <c r="D168" s="85"/>
      <c r="E168" s="56">
        <v>1</v>
      </c>
      <c r="F168" s="40"/>
      <c r="G168" s="108"/>
      <c r="H168" s="101">
        <v>234.1</v>
      </c>
      <c r="I168" s="91">
        <f>H168*Relief_Valve_Multiplier</f>
        <v>0</v>
      </c>
    </row>
    <row r="169" spans="1:9" x14ac:dyDescent="0.2">
      <c r="A169" s="15" t="s">
        <v>166</v>
      </c>
      <c r="B169" s="16" t="s">
        <v>165</v>
      </c>
      <c r="C169" s="31"/>
      <c r="D169" s="85"/>
      <c r="E169" s="56">
        <v>1</v>
      </c>
      <c r="F169" s="40"/>
      <c r="G169" s="108"/>
      <c r="H169" s="101">
        <v>252.27</v>
      </c>
      <c r="I169" s="91">
        <f>H169*Relief_Valve_Multiplier</f>
        <v>0</v>
      </c>
    </row>
    <row r="170" spans="1:9" x14ac:dyDescent="0.2">
      <c r="A170" s="15" t="s">
        <v>167</v>
      </c>
      <c r="B170" s="16" t="s">
        <v>168</v>
      </c>
      <c r="C170" s="31"/>
      <c r="D170" s="85"/>
      <c r="E170" s="56">
        <v>1</v>
      </c>
      <c r="F170" s="40"/>
      <c r="G170" s="108"/>
      <c r="H170" s="101">
        <v>262.64</v>
      </c>
      <c r="I170" s="91">
        <f>H170*Relief_Valve_Multiplier</f>
        <v>0</v>
      </c>
    </row>
    <row r="171" spans="1:9" x14ac:dyDescent="0.2">
      <c r="A171" s="15" t="s">
        <v>169</v>
      </c>
      <c r="B171" s="16" t="s">
        <v>170</v>
      </c>
      <c r="C171" s="31"/>
      <c r="D171" s="85"/>
      <c r="E171" s="56">
        <v>1</v>
      </c>
      <c r="F171" s="40"/>
      <c r="G171" s="108"/>
      <c r="H171" s="101">
        <v>322.52</v>
      </c>
      <c r="I171" s="91">
        <f>H171*Relief_Valve_Multiplier</f>
        <v>0</v>
      </c>
    </row>
    <row r="172" spans="1:9" x14ac:dyDescent="0.2">
      <c r="A172" s="15" t="s">
        <v>171</v>
      </c>
      <c r="B172" s="16" t="s">
        <v>172</v>
      </c>
      <c r="C172" s="31"/>
      <c r="D172" s="85"/>
      <c r="E172" s="56">
        <v>1</v>
      </c>
      <c r="F172" s="40"/>
      <c r="G172" s="108"/>
      <c r="H172" s="101">
        <v>575.16</v>
      </c>
      <c r="I172" s="91">
        <f>H172*Relief_Valve_Multiplier</f>
        <v>0</v>
      </c>
    </row>
    <row r="173" spans="1:9" x14ac:dyDescent="0.2">
      <c r="A173" s="63"/>
      <c r="B173" s="67"/>
      <c r="C173" s="68"/>
      <c r="D173" s="84"/>
      <c r="E173" s="64"/>
      <c r="F173" s="64"/>
      <c r="G173" s="111"/>
      <c r="H173" s="66"/>
      <c r="I173" s="66"/>
    </row>
    <row r="174" spans="1:9" x14ac:dyDescent="0.2">
      <c r="A174" s="69" t="s">
        <v>212</v>
      </c>
      <c r="B174" s="92">
        <v>0</v>
      </c>
      <c r="C174" s="71"/>
      <c r="D174" s="89"/>
      <c r="E174" s="72"/>
      <c r="F174" s="72"/>
      <c r="G174" s="112"/>
      <c r="H174" s="73"/>
      <c r="I174" s="73"/>
    </row>
    <row r="175" spans="1:9" x14ac:dyDescent="0.2">
      <c r="A175" s="17" t="s">
        <v>191</v>
      </c>
      <c r="B175" s="18"/>
      <c r="C175" s="30"/>
      <c r="D175" s="83"/>
      <c r="E175" s="58"/>
      <c r="F175" s="42"/>
      <c r="G175" s="110"/>
      <c r="H175" s="51"/>
      <c r="I175" s="12"/>
    </row>
    <row r="176" spans="1:9" ht="25.5" x14ac:dyDescent="0.2">
      <c r="A176" s="13" t="s">
        <v>31</v>
      </c>
      <c r="B176" s="14" t="s">
        <v>32</v>
      </c>
      <c r="C176" s="28" t="s">
        <v>33</v>
      </c>
      <c r="D176" s="21" t="s">
        <v>34</v>
      </c>
      <c r="E176" s="55" t="s">
        <v>35</v>
      </c>
      <c r="F176" s="39" t="s">
        <v>36</v>
      </c>
      <c r="G176" s="107" t="s">
        <v>213</v>
      </c>
      <c r="H176" s="65" t="s">
        <v>0</v>
      </c>
      <c r="I176" s="65" t="s">
        <v>209</v>
      </c>
    </row>
    <row r="177" spans="1:9" s="23" customFormat="1" x14ac:dyDescent="0.2">
      <c r="A177" s="15" t="s">
        <v>173</v>
      </c>
      <c r="B177" s="16" t="s">
        <v>174</v>
      </c>
      <c r="C177" s="29">
        <v>0.16500000000000001</v>
      </c>
      <c r="D177" s="79">
        <v>685768407553</v>
      </c>
      <c r="E177" s="57">
        <v>1</v>
      </c>
      <c r="F177" s="41">
        <v>12</v>
      </c>
      <c r="G177" s="108"/>
      <c r="H177" s="101">
        <v>91.79</v>
      </c>
      <c r="I177" s="91">
        <f t="shared" ref="I177:I184" si="9">H177*Shell_Multiplier</f>
        <v>0</v>
      </c>
    </row>
    <row r="178" spans="1:9" s="23" customFormat="1" x14ac:dyDescent="0.2">
      <c r="A178" s="15" t="s">
        <v>177</v>
      </c>
      <c r="B178" s="16" t="s">
        <v>174</v>
      </c>
      <c r="C178" s="29">
        <v>0.255</v>
      </c>
      <c r="D178" s="79">
        <v>685768407560</v>
      </c>
      <c r="E178" s="56">
        <v>1</v>
      </c>
      <c r="F178" s="40">
        <v>12</v>
      </c>
      <c r="G178" s="108"/>
      <c r="H178" s="101">
        <v>87.82</v>
      </c>
      <c r="I178" s="91">
        <f t="shared" si="9"/>
        <v>0</v>
      </c>
    </row>
    <row r="179" spans="1:9" s="23" customFormat="1" x14ac:dyDescent="0.2">
      <c r="A179" s="15" t="s">
        <v>179</v>
      </c>
      <c r="B179" s="16" t="s">
        <v>174</v>
      </c>
      <c r="C179" s="29">
        <v>0.68</v>
      </c>
      <c r="D179" s="79">
        <v>685768407584</v>
      </c>
      <c r="E179" s="57">
        <v>1</v>
      </c>
      <c r="F179" s="41">
        <v>12</v>
      </c>
      <c r="G179" s="108"/>
      <c r="H179" s="101">
        <v>128.63</v>
      </c>
      <c r="I179" s="91">
        <f t="shared" si="9"/>
        <v>0</v>
      </c>
    </row>
    <row r="180" spans="1:9" s="23" customFormat="1" x14ac:dyDescent="0.2">
      <c r="A180" s="15" t="s">
        <v>181</v>
      </c>
      <c r="B180" s="16" t="s">
        <v>174</v>
      </c>
      <c r="C180" s="29">
        <v>0.67</v>
      </c>
      <c r="D180" s="79">
        <v>685768407577</v>
      </c>
      <c r="E180" s="57">
        <v>1</v>
      </c>
      <c r="F180" s="41">
        <v>12</v>
      </c>
      <c r="G180" s="108"/>
      <c r="H180" s="101">
        <v>167.1</v>
      </c>
      <c r="I180" s="91">
        <f t="shared" si="9"/>
        <v>0</v>
      </c>
    </row>
    <row r="181" spans="1:9" s="23" customFormat="1" x14ac:dyDescent="0.2">
      <c r="A181" s="15" t="s">
        <v>175</v>
      </c>
      <c r="B181" s="16" t="s">
        <v>176</v>
      </c>
      <c r="C181" s="29">
        <v>0.26</v>
      </c>
      <c r="D181" s="79">
        <v>685768407522</v>
      </c>
      <c r="E181" s="57">
        <v>1</v>
      </c>
      <c r="F181" s="41">
        <v>12</v>
      </c>
      <c r="G181" s="108"/>
      <c r="H181" s="101">
        <v>132.56</v>
      </c>
      <c r="I181" s="91">
        <f t="shared" si="9"/>
        <v>0</v>
      </c>
    </row>
    <row r="182" spans="1:9" x14ac:dyDescent="0.2">
      <c r="A182" s="15" t="s">
        <v>178</v>
      </c>
      <c r="B182" s="16" t="s">
        <v>176</v>
      </c>
      <c r="C182" s="29">
        <v>0.67</v>
      </c>
      <c r="D182" s="79">
        <v>685768407942</v>
      </c>
      <c r="E182" s="56">
        <v>1</v>
      </c>
      <c r="F182" s="40">
        <v>12</v>
      </c>
      <c r="G182" s="108"/>
      <c r="H182" s="101">
        <v>147.97</v>
      </c>
      <c r="I182" s="91">
        <f t="shared" si="9"/>
        <v>0</v>
      </c>
    </row>
    <row r="183" spans="1:9" x14ac:dyDescent="0.2">
      <c r="A183" s="15" t="s">
        <v>180</v>
      </c>
      <c r="B183" s="16" t="s">
        <v>176</v>
      </c>
      <c r="C183" s="29">
        <v>1.77</v>
      </c>
      <c r="D183" s="79">
        <v>685768407539</v>
      </c>
      <c r="E183" s="56">
        <v>1</v>
      </c>
      <c r="F183" s="40">
        <v>12</v>
      </c>
      <c r="G183" s="108"/>
      <c r="H183" s="101">
        <v>200.03</v>
      </c>
      <c r="I183" s="91">
        <f t="shared" si="9"/>
        <v>0</v>
      </c>
    </row>
    <row r="184" spans="1:9" x14ac:dyDescent="0.2">
      <c r="A184" s="15" t="s">
        <v>182</v>
      </c>
      <c r="B184" s="16" t="s">
        <v>176</v>
      </c>
      <c r="C184" s="29">
        <v>1.7649999999999999</v>
      </c>
      <c r="D184" s="79">
        <v>685768407546</v>
      </c>
      <c r="E184" s="56">
        <v>1</v>
      </c>
      <c r="F184" s="40">
        <v>12</v>
      </c>
      <c r="G184" s="108"/>
      <c r="H184" s="101">
        <v>256.88</v>
      </c>
      <c r="I184" s="91">
        <f t="shared" si="9"/>
        <v>0</v>
      </c>
    </row>
    <row r="185" spans="1:9" x14ac:dyDescent="0.2">
      <c r="A185" s="94"/>
      <c r="B185" s="94"/>
      <c r="C185" s="95"/>
      <c r="D185" s="96"/>
      <c r="E185" s="97"/>
      <c r="F185" s="98"/>
      <c r="G185" s="113"/>
      <c r="H185" s="94"/>
      <c r="I185" s="94"/>
    </row>
    <row r="186" spans="1:9" x14ac:dyDescent="0.2">
      <c r="A186" s="102" t="s">
        <v>215</v>
      </c>
      <c r="B186" s="99"/>
      <c r="C186" s="100"/>
      <c r="D186" s="49"/>
      <c r="E186" s="61"/>
      <c r="F186" s="44"/>
      <c r="G186" s="114"/>
      <c r="H186" s="99"/>
      <c r="I186" s="99"/>
    </row>
    <row r="187" spans="1:9" x14ac:dyDescent="0.2">
      <c r="A187" s="102" t="s">
        <v>216</v>
      </c>
      <c r="B187" s="99"/>
      <c r="C187" s="100"/>
      <c r="D187" s="49"/>
      <c r="E187" s="61"/>
      <c r="F187" s="44"/>
      <c r="G187" s="114"/>
      <c r="H187" s="99"/>
      <c r="I187" s="99"/>
    </row>
    <row r="188" spans="1:9" x14ac:dyDescent="0.2">
      <c r="A188" s="99"/>
      <c r="B188" s="99"/>
      <c r="C188" s="100"/>
      <c r="D188" s="49"/>
      <c r="E188" s="61"/>
      <c r="F188" s="44"/>
      <c r="G188" s="114"/>
      <c r="H188" s="99"/>
      <c r="I188" s="99"/>
    </row>
    <row r="189" spans="1:9" x14ac:dyDescent="0.2">
      <c r="A189" s="99"/>
      <c r="B189" s="99"/>
      <c r="C189" s="100"/>
      <c r="D189" s="49"/>
      <c r="E189" s="61"/>
      <c r="F189" s="44"/>
      <c r="G189" s="114"/>
      <c r="H189" s="99"/>
      <c r="I189" s="99"/>
    </row>
    <row r="190" spans="1:9" x14ac:dyDescent="0.2">
      <c r="A190" s="99"/>
      <c r="B190" s="99"/>
      <c r="C190" s="100"/>
      <c r="D190" s="49"/>
      <c r="E190" s="61"/>
      <c r="F190" s="44"/>
      <c r="G190" s="114"/>
      <c r="H190" s="99"/>
      <c r="I190" s="99"/>
    </row>
    <row r="191" spans="1:9" x14ac:dyDescent="0.2">
      <c r="A191" s="99"/>
      <c r="B191" s="99"/>
      <c r="C191" s="100"/>
      <c r="D191" s="49"/>
      <c r="E191" s="61"/>
      <c r="F191" s="44"/>
      <c r="G191" s="114"/>
      <c r="H191" s="99"/>
      <c r="I191" s="99"/>
    </row>
    <row r="192" spans="1:9" x14ac:dyDescent="0.2">
      <c r="A192" s="99"/>
      <c r="B192" s="99"/>
      <c r="C192" s="100"/>
      <c r="D192" s="49"/>
      <c r="E192" s="61"/>
      <c r="F192" s="44"/>
      <c r="G192" s="114"/>
      <c r="H192" s="99"/>
      <c r="I192" s="99"/>
    </row>
    <row r="193" spans="1:9" x14ac:dyDescent="0.2">
      <c r="A193" s="99"/>
      <c r="B193" s="99"/>
      <c r="C193" s="100"/>
      <c r="D193" s="49"/>
      <c r="E193" s="61"/>
      <c r="F193" s="44"/>
      <c r="G193" s="114"/>
      <c r="H193" s="99"/>
      <c r="I193" s="99"/>
    </row>
    <row r="194" spans="1:9" x14ac:dyDescent="0.2">
      <c r="A194" s="99"/>
      <c r="B194" s="99"/>
      <c r="C194" s="100"/>
      <c r="D194" s="49"/>
      <c r="E194" s="61"/>
      <c r="F194" s="44"/>
      <c r="G194" s="114"/>
      <c r="H194" s="99"/>
      <c r="I194" s="99"/>
    </row>
    <row r="195" spans="1:9" x14ac:dyDescent="0.2">
      <c r="A195" s="99"/>
      <c r="B195" s="99"/>
      <c r="C195" s="100"/>
      <c r="D195" s="49"/>
      <c r="E195" s="61"/>
      <c r="F195" s="44"/>
      <c r="G195" s="114"/>
      <c r="H195" s="99"/>
      <c r="I195" s="99"/>
    </row>
    <row r="196" spans="1:9" x14ac:dyDescent="0.2">
      <c r="A196" s="99"/>
      <c r="B196" s="99"/>
      <c r="C196" s="100"/>
      <c r="D196" s="49"/>
      <c r="E196" s="61"/>
      <c r="F196" s="44"/>
      <c r="G196" s="114"/>
      <c r="H196" s="99"/>
      <c r="I196" s="99"/>
    </row>
    <row r="197" spans="1:9" x14ac:dyDescent="0.2">
      <c r="A197" s="99"/>
      <c r="B197" s="99"/>
      <c r="C197" s="100"/>
      <c r="D197" s="49"/>
      <c r="E197" s="61"/>
      <c r="F197" s="44"/>
      <c r="G197" s="114"/>
      <c r="H197" s="99"/>
      <c r="I197" s="99"/>
    </row>
    <row r="198" spans="1:9" x14ac:dyDescent="0.2">
      <c r="A198" s="99"/>
      <c r="B198" s="99"/>
      <c r="C198" s="100"/>
      <c r="D198" s="49"/>
      <c r="E198" s="61"/>
      <c r="F198" s="44"/>
      <c r="G198" s="114"/>
      <c r="H198" s="99"/>
      <c r="I198" s="99"/>
    </row>
    <row r="199" spans="1:9" x14ac:dyDescent="0.2">
      <c r="A199" s="99"/>
      <c r="B199" s="99"/>
      <c r="C199" s="100"/>
      <c r="D199" s="49"/>
      <c r="E199" s="61"/>
      <c r="F199" s="44"/>
      <c r="G199" s="114"/>
      <c r="H199" s="99"/>
      <c r="I199" s="99"/>
    </row>
    <row r="200" spans="1:9" x14ac:dyDescent="0.2">
      <c r="A200" s="99"/>
      <c r="B200" s="99"/>
      <c r="C200" s="100"/>
      <c r="D200" s="49"/>
      <c r="E200" s="61"/>
      <c r="F200" s="44"/>
      <c r="G200" s="114"/>
      <c r="H200" s="99"/>
      <c r="I200" s="99"/>
    </row>
    <row r="201" spans="1:9" x14ac:dyDescent="0.2">
      <c r="A201" s="99"/>
      <c r="B201" s="99"/>
      <c r="C201" s="100"/>
      <c r="D201" s="49"/>
      <c r="E201" s="61"/>
      <c r="F201" s="44"/>
      <c r="G201" s="114"/>
      <c r="H201" s="99"/>
      <c r="I201" s="99"/>
    </row>
  </sheetData>
  <sortState ref="A206:G213">
    <sortCondition ref="A206"/>
  </sortState>
  <pageMargins left="0.7" right="0.7" top="0.5" bottom="0.75" header="0.3" footer="0.3"/>
  <pageSetup scale="83" fitToHeight="0" orientation="portrait" r:id="rId1"/>
  <headerFooter>
    <oddFooter>&amp;LSuperior HVACR Products
Hartsville, Tennessee&amp;R&amp;F</oddFooter>
  </headerFooter>
  <rowBreaks count="3" manualBreakCount="3">
    <brk id="58" max="16383" man="1"/>
    <brk id="102" max="16383" man="1"/>
    <brk id="1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SHVACR</vt:lpstr>
      <vt:lpstr>Ball_Valve_Multiplier</vt:lpstr>
      <vt:lpstr>Check_Valve_Multiplier</vt:lpstr>
      <vt:lpstr>Relief_Valve_Multiplier</vt:lpstr>
      <vt:lpstr>Shell___Core_Multiplier</vt:lpstr>
      <vt:lpstr>Shell_Multiplier</vt:lpstr>
    </vt:vector>
  </TitlesOfParts>
  <Company>Sherwood Valve,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Doty</dc:creator>
  <cp:lastModifiedBy>Kemp, Melanie</cp:lastModifiedBy>
  <cp:lastPrinted>2020-10-05T15:07:39Z</cp:lastPrinted>
  <dcterms:created xsi:type="dcterms:W3CDTF">2016-02-04T16:07:11Z</dcterms:created>
  <dcterms:modified xsi:type="dcterms:W3CDTF">2025-04-14T18:14:09Z</dcterms:modified>
</cp:coreProperties>
</file>