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\2021 Pricing\Pricelists\"/>
    </mc:Choice>
  </mc:AlternateContent>
  <bookViews>
    <workbookView xWindow="885" yWindow="-240" windowWidth="15315" windowHeight="11760"/>
  </bookViews>
  <sheets>
    <sheet name="SHVACR0118" sheetId="4" r:id="rId1"/>
  </sheets>
  <definedNames>
    <definedName name="Ball_Valve_Multiplier">SHVACR0118!$B$6</definedName>
    <definedName name="Check_Valve_Multiplier">SHVACR0118!$B$83</definedName>
    <definedName name="Relief_Valve_Multiplier">SHVACR0118!$B$146</definedName>
    <definedName name="Shell___Core_Multiplier">SHVACR0118!$B$200</definedName>
    <definedName name="Shell_Multiplier">SHVACR0118!$B$200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5" i="4" l="1"/>
  <c r="H224" i="4"/>
  <c r="H223" i="4"/>
  <c r="H222" i="4"/>
  <c r="H221" i="4"/>
  <c r="H220" i="4"/>
  <c r="H219" i="4"/>
  <c r="H218" i="4"/>
  <c r="H215" i="4"/>
  <c r="H214" i="4"/>
  <c r="H211" i="4"/>
  <c r="H210" i="4"/>
  <c r="H209" i="4"/>
  <c r="H206" i="4"/>
  <c r="H205" i="4"/>
  <c r="H204" i="4"/>
  <c r="H203" i="4"/>
  <c r="H198" i="4"/>
  <c r="H197" i="4"/>
  <c r="H196" i="4"/>
  <c r="H195" i="4"/>
  <c r="H194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7" i="4"/>
  <c r="H156" i="4"/>
  <c r="H155" i="4"/>
  <c r="H154" i="4"/>
  <c r="H153" i="4"/>
  <c r="H152" i="4"/>
  <c r="H151" i="4"/>
  <c r="H150" i="4"/>
  <c r="H149" i="4"/>
  <c r="H144" i="4"/>
  <c r="H143" i="4"/>
  <c r="H142" i="4"/>
  <c r="H141" i="4"/>
  <c r="H140" i="4"/>
  <c r="H139" i="4"/>
  <c r="H138" i="4"/>
  <c r="H137" i="4"/>
  <c r="H136" i="4"/>
  <c r="H135" i="4"/>
  <c r="H132" i="4"/>
  <c r="H131" i="4"/>
  <c r="H130" i="4"/>
  <c r="H129" i="4"/>
  <c r="H126" i="4"/>
  <c r="H125" i="4"/>
  <c r="H122" i="4"/>
  <c r="H121" i="4"/>
  <c r="H120" i="4"/>
  <c r="H119" i="4"/>
  <c r="H118" i="4"/>
  <c r="H115" i="4"/>
  <c r="H114" i="4"/>
  <c r="H111" i="4"/>
  <c r="H110" i="4"/>
  <c r="H106" i="4"/>
  <c r="H105" i="4"/>
  <c r="H104" i="4"/>
  <c r="H103" i="4"/>
  <c r="H100" i="4"/>
  <c r="H99" i="4"/>
  <c r="H98" i="4"/>
  <c r="H97" i="4"/>
  <c r="H96" i="4"/>
  <c r="H93" i="4"/>
  <c r="H92" i="4"/>
  <c r="H91" i="4"/>
  <c r="H90" i="4"/>
  <c r="H89" i="4"/>
  <c r="H88" i="4"/>
  <c r="H87" i="4"/>
  <c r="H86" i="4"/>
  <c r="H81" i="4"/>
  <c r="H78" i="4"/>
  <c r="H77" i="4"/>
  <c r="H76" i="4"/>
  <c r="H75" i="4"/>
  <c r="H72" i="4"/>
  <c r="H71" i="4"/>
  <c r="H70" i="4"/>
  <c r="H69" i="4"/>
  <c r="H66" i="4"/>
  <c r="H65" i="4"/>
  <c r="H64" i="4"/>
  <c r="H63" i="4"/>
  <c r="H60" i="4"/>
  <c r="H59" i="4"/>
  <c r="H58" i="4"/>
  <c r="H57" i="4"/>
  <c r="H54" i="4"/>
  <c r="H53" i="4"/>
  <c r="H52" i="4"/>
  <c r="H51" i="4"/>
  <c r="H50" i="4"/>
  <c r="H49" i="4"/>
  <c r="H46" i="4"/>
  <c r="H45" i="4"/>
  <c r="H44" i="4"/>
  <c r="H43" i="4"/>
  <c r="H42" i="4"/>
  <c r="H41" i="4"/>
  <c r="H40" i="4"/>
  <c r="H39" i="4"/>
  <c r="H28" i="4"/>
  <c r="H29" i="4"/>
  <c r="H30" i="4"/>
  <c r="H31" i="4"/>
  <c r="H32" i="4"/>
  <c r="H33" i="4"/>
  <c r="H34" i="4"/>
  <c r="H35" i="4"/>
  <c r="H36" i="4"/>
  <c r="H27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9" i="4"/>
</calcChain>
</file>

<file path=xl/sharedStrings.xml><?xml version="1.0" encoding="utf-8"?>
<sst xmlns="http://schemas.openxmlformats.org/spreadsheetml/2006/main" count="560" uniqueCount="254">
  <si>
    <t>List Price</t>
  </si>
  <si>
    <t>587WA-12ST</t>
  </si>
  <si>
    <t>587WA-14ST</t>
  </si>
  <si>
    <t>587WAS-14ST</t>
  </si>
  <si>
    <t>591WA-11ST</t>
  </si>
  <si>
    <t>591WAS-11ST</t>
  </si>
  <si>
    <t>592WA-13ST</t>
  </si>
  <si>
    <t>592WAS-13ST</t>
  </si>
  <si>
    <t>593WA-15ST</t>
  </si>
  <si>
    <t>593WAS-15ST</t>
  </si>
  <si>
    <t>594WA-21ST</t>
  </si>
  <si>
    <t>594WA-25ST</t>
  </si>
  <si>
    <t>594WA-31ST</t>
  </si>
  <si>
    <t>594WAS-21ST</t>
  </si>
  <si>
    <t>595WA-25ST</t>
  </si>
  <si>
    <t>595WAS-25ST</t>
  </si>
  <si>
    <t>803B-10ST</t>
  </si>
  <si>
    <t>804A-14ST</t>
  </si>
  <si>
    <t>900MA-14S</t>
  </si>
  <si>
    <t>900MA-8S</t>
  </si>
  <si>
    <t>900MA-6S</t>
  </si>
  <si>
    <t>802B-8ST</t>
  </si>
  <si>
    <t>586WA-10ST</t>
  </si>
  <si>
    <t>586WA-8ST</t>
  </si>
  <si>
    <t>802BX140-6S</t>
  </si>
  <si>
    <t>900MA-13S</t>
  </si>
  <si>
    <t>900MA-11S</t>
  </si>
  <si>
    <t>900MA-10S</t>
  </si>
  <si>
    <t>803BX5-10ST</t>
  </si>
  <si>
    <t>The issuance of this price list is not an offer to sell the goods listed herein at the prices stated.</t>
  </si>
  <si>
    <t>Brass Body Ball Valves "Integra-Seal"</t>
  </si>
  <si>
    <t>MC Quantity</t>
  </si>
  <si>
    <t>Part</t>
  </si>
  <si>
    <t>Size</t>
  </si>
  <si>
    <t>Weight</t>
  </si>
  <si>
    <t>UPC</t>
  </si>
  <si>
    <t>Box Quantity</t>
  </si>
  <si>
    <t>Carton Quantity</t>
  </si>
  <si>
    <t>586WA-4ST</t>
  </si>
  <si>
    <t>¼ ODS</t>
  </si>
  <si>
    <t>586WA-6ST</t>
  </si>
  <si>
    <t>⅜ ODS</t>
  </si>
  <si>
    <t>½ ODS</t>
  </si>
  <si>
    <t>⅝ ODS</t>
  </si>
  <si>
    <t>¾ ODS</t>
  </si>
  <si>
    <t>⅞ ODS</t>
  </si>
  <si>
    <t>1⅛ ODS</t>
  </si>
  <si>
    <t>1⅜ ODS</t>
  </si>
  <si>
    <t>1⅝ ODS</t>
  </si>
  <si>
    <t>2⅛ ODS</t>
  </si>
  <si>
    <t>2⅝ ODS; reduced port</t>
  </si>
  <si>
    <t xml:space="preserve">3⅛ ODS; reduced port </t>
  </si>
  <si>
    <t>2⅝ ODS</t>
  </si>
  <si>
    <t>596WA-31ST</t>
  </si>
  <si>
    <t>3⅛ ODS</t>
  </si>
  <si>
    <t>596WA-35ST</t>
  </si>
  <si>
    <t>3⅝ ODS; reduced port</t>
  </si>
  <si>
    <t>596WA-41ST</t>
  </si>
  <si>
    <t>4⅛ ODS; reduced port</t>
  </si>
  <si>
    <t>Brass Body Ball Valves "Integra-Seal", With Access</t>
  </si>
  <si>
    <t>586WAS-6ST</t>
  </si>
  <si>
    <t>586WAS-8ST</t>
  </si>
  <si>
    <t>586WAS-10ST</t>
  </si>
  <si>
    <t>596WAS-31ST</t>
  </si>
  <si>
    <t xml:space="preserve">AP Ball Valves  ODS X ODS Connections with Foam Insulation </t>
  </si>
  <si>
    <t>586WBS-4SWSP</t>
  </si>
  <si>
    <t>1/4" ODS x 1/4" ODS</t>
  </si>
  <si>
    <t>586WBS-6SWSP</t>
  </si>
  <si>
    <t>3/8" ODS x 3/8" ODS</t>
  </si>
  <si>
    <t>586WBS-8SWSP</t>
  </si>
  <si>
    <t>1/2" ODS x 1/2" ODS</t>
  </si>
  <si>
    <t>586WBS-10SWSP</t>
  </si>
  <si>
    <t>5/8" ODS x 5/8" ODS</t>
  </si>
  <si>
    <t>AP Ball Valves ODS X ODS Connections (no foam insulation, valve only)</t>
  </si>
  <si>
    <t>586WBS-4SW</t>
  </si>
  <si>
    <t>586WBS-6SW</t>
  </si>
  <si>
    <t>586WBS-8SW</t>
  </si>
  <si>
    <t>586WBS-10SW</t>
  </si>
  <si>
    <t xml:space="preserve">AP Ball Valves  Flare X Flare Connections with Foam Insulation  </t>
  </si>
  <si>
    <t>1⁄4" M SAE x 1⁄4" F SAE</t>
  </si>
  <si>
    <t>3⁄8" M SAE x 3⁄8" F SAE</t>
  </si>
  <si>
    <t>1⁄2" M SAE x 1⁄2" F SAE</t>
  </si>
  <si>
    <t>5⁄8" M SAE x 5⁄8" F SAE</t>
  </si>
  <si>
    <t>AP Ball Valves  Flare X Flare Connections (no foam insulation, valve only)</t>
  </si>
  <si>
    <t>Foam Insulation - fits all sizes of Superior AP Ball Valves</t>
  </si>
  <si>
    <t>.5" thick x 8.75" L</t>
  </si>
  <si>
    <t>HV Check Valves, 2 lb Spring</t>
  </si>
  <si>
    <t>802B-4</t>
  </si>
  <si>
    <t>¼ SAE x ¼ SAE</t>
  </si>
  <si>
    <t>802B-6</t>
  </si>
  <si>
    <t>⅜ SAE x ⅜ SAE</t>
  </si>
  <si>
    <t>802B-4S</t>
  </si>
  <si>
    <t>¼ ODS x ¼ ODS</t>
  </si>
  <si>
    <t>802B-6S</t>
  </si>
  <si>
    <t>⅜ ODS x ⅜ ODS</t>
  </si>
  <si>
    <t>802B-8S</t>
  </si>
  <si>
    <t>½ ODS x ½ ODS</t>
  </si>
  <si>
    <t>803B-10S</t>
  </si>
  <si>
    <t>⅝ ODS x ⅝ ODS</t>
  </si>
  <si>
    <t>804A-12S</t>
  </si>
  <si>
    <t>¾ ODS x ¾ ODS</t>
  </si>
  <si>
    <t>804A-14S</t>
  </si>
  <si>
    <t>⅞ ODS x ⅞ ODS</t>
  </si>
  <si>
    <t>HV Check Valves, 5 lb Spring</t>
  </si>
  <si>
    <t>802BX5-4S</t>
  </si>
  <si>
    <t>802BX5-6S</t>
  </si>
  <si>
    <t>802BX5-8S</t>
  </si>
  <si>
    <t>803BX5-10S</t>
  </si>
  <si>
    <t>804AX5-14S</t>
  </si>
  <si>
    <t>HV Check Valves, 10 lb Spring</t>
  </si>
  <si>
    <t>802BX10-4S</t>
  </si>
  <si>
    <t>802BX10-6S</t>
  </si>
  <si>
    <t>802BX10-8S</t>
  </si>
  <si>
    <t>803BX10-10S</t>
  </si>
  <si>
    <t>804AX10-14S</t>
  </si>
  <si>
    <t>HV Check Valves, 50 lb Spring</t>
  </si>
  <si>
    <t>802BX50-4S</t>
  </si>
  <si>
    <t>802BX50-6S</t>
  </si>
  <si>
    <t>HV Check Valves, 140 lb Spring</t>
  </si>
  <si>
    <t>803BX140-10S</t>
  </si>
  <si>
    <t>HV Check Valves with Tube Extensions, 2 lb  Spring</t>
  </si>
  <si>
    <t>802B-4ST</t>
  </si>
  <si>
    <t>802B-6ST</t>
  </si>
  <si>
    <t>HV Check Valves with Tube Extensions, 5 lb  Spring</t>
  </si>
  <si>
    <t>804AX5-14ST</t>
  </si>
  <si>
    <t>HV Check Valves with Tube Extensions, 10 lb  Spring</t>
  </si>
  <si>
    <t>802BX10-4ST</t>
  </si>
  <si>
    <t>802BX10-6ST</t>
  </si>
  <si>
    <t>802BX10-8ST</t>
  </si>
  <si>
    <t>803BX10-10ST</t>
  </si>
  <si>
    <t>In-Line Check Valves</t>
  </si>
  <si>
    <t>900MA-4S</t>
  </si>
  <si>
    <t>900MA-15S</t>
  </si>
  <si>
    <t>900MA-21S</t>
  </si>
  <si>
    <t>900MA-25S</t>
  </si>
  <si>
    <t>Atmospheric Pressure Relief Valves</t>
  </si>
  <si>
    <t>3000-(150 to 500)</t>
  </si>
  <si>
    <t>⅛ NPT</t>
  </si>
  <si>
    <t>3000C-(525 to 600)</t>
  </si>
  <si>
    <t>3000C-(625 to 800)</t>
  </si>
  <si>
    <t>3001-(150 to 500)</t>
  </si>
  <si>
    <t>¼ NPT</t>
  </si>
  <si>
    <t>3001C-(525 to 600)</t>
  </si>
  <si>
    <t>3001C-(625 to 800)</t>
  </si>
  <si>
    <t>3002-(150 to 500)</t>
  </si>
  <si>
    <t>⅜ NPT</t>
  </si>
  <si>
    <t>3002C-(525 to 600)</t>
  </si>
  <si>
    <t>3002C-(625 to 800)</t>
  </si>
  <si>
    <t>Angle Pressure Relief Valves</t>
  </si>
  <si>
    <t>3212-(150 to 500)</t>
  </si>
  <si>
    <t>¼ NPT x ⅜ SAE</t>
  </si>
  <si>
    <t>3212C-(525 to 600)</t>
  </si>
  <si>
    <t>3212C-(625 to 800)</t>
  </si>
  <si>
    <t>3214-(150 to 500)</t>
  </si>
  <si>
    <t>⅜ NPT x ⅜ SAE</t>
  </si>
  <si>
    <t>3214C-(525 to 600)</t>
  </si>
  <si>
    <t>3214C-(625 to 800)</t>
  </si>
  <si>
    <t>3215-(150 to 500)</t>
  </si>
  <si>
    <t>⅜ NPT x ½ SAE</t>
  </si>
  <si>
    <t>3215C-(525 to 600)</t>
  </si>
  <si>
    <t>3215C-(625 to 800)</t>
  </si>
  <si>
    <t>3216-(150 to 500)</t>
  </si>
  <si>
    <t>3216C-(525 to 600)</t>
  </si>
  <si>
    <t>3216C-(625 to 800)</t>
  </si>
  <si>
    <t>3220-(150 to 500)</t>
  </si>
  <si>
    <t>½ NPT x ⅝ SAE</t>
  </si>
  <si>
    <t>3220C-(525 to 600)</t>
  </si>
  <si>
    <t>3220C-(625 to 800)</t>
  </si>
  <si>
    <t>Straight-Thru Pressure Relief Valves</t>
  </si>
  <si>
    <t>3012-(150 to 500)</t>
  </si>
  <si>
    <t>3012C-(525 to 600)</t>
  </si>
  <si>
    <t>3012C-(625 to 800)</t>
  </si>
  <si>
    <t>3014-(150 to 500)</t>
  </si>
  <si>
    <t>3014C-(525 to 600)</t>
  </si>
  <si>
    <t>3014C-(625 to 800)</t>
  </si>
  <si>
    <t>3015-(150 to 500)</t>
  </si>
  <si>
    <t>3015C-(525 to 600)</t>
  </si>
  <si>
    <t>3015C-(625 to 800)</t>
  </si>
  <si>
    <t>3016-(150 to 500)</t>
  </si>
  <si>
    <t>3016C-(525 to 600)</t>
  </si>
  <si>
    <t>3016C-(625 to 800)</t>
  </si>
  <si>
    <t>3020-(150 to 500)</t>
  </si>
  <si>
    <t>3020C-(525 to 600)</t>
  </si>
  <si>
    <t>3020C-(625 to 800)</t>
  </si>
  <si>
    <t>Female Connection Pressure Relief Valves</t>
  </si>
  <si>
    <t>3030-(150 to 450)</t>
  </si>
  <si>
    <t>½ NPT x ½ FPT</t>
  </si>
  <si>
    <t>3031-(150 to 450)</t>
  </si>
  <si>
    <t>3045-(150 to 450)</t>
  </si>
  <si>
    <t>¾ NPT x ¾ FPT</t>
  </si>
  <si>
    <t>3060-(150 to 300)</t>
  </si>
  <si>
    <t>1 NPT x 1 FPT</t>
  </si>
  <si>
    <t>3075-(150 to 300)</t>
  </si>
  <si>
    <t>1¼ NPT x 1¼ FPT</t>
  </si>
  <si>
    <t>F25A</t>
  </si>
  <si>
    <t>Filter</t>
  </si>
  <si>
    <t>DF25A</t>
  </si>
  <si>
    <t>Drier</t>
  </si>
  <si>
    <t>3CFA Angle Brass Shells</t>
  </si>
  <si>
    <t>3CFA-18S</t>
  </si>
  <si>
    <t>3CFA-22S</t>
  </si>
  <si>
    <t>3CFA-26S</t>
  </si>
  <si>
    <t>3CFA-34S</t>
  </si>
  <si>
    <t>F35A</t>
  </si>
  <si>
    <t>DF35A</t>
  </si>
  <si>
    <t>4CFA Angle Brass Shells</t>
  </si>
  <si>
    <t>4CFA-26S</t>
  </si>
  <si>
    <t>4CFA-34S</t>
  </si>
  <si>
    <t>4CFA-42S</t>
  </si>
  <si>
    <t>F45A</t>
  </si>
  <si>
    <t>DF45A</t>
  </si>
  <si>
    <t>5CFA Angle Brass Shells</t>
  </si>
  <si>
    <t>5CFA-42S</t>
  </si>
  <si>
    <t>5CFA-50S</t>
  </si>
  <si>
    <t>F55A</t>
  </si>
  <si>
    <t>DF55A</t>
  </si>
  <si>
    <t xml:space="preserve">586WBS-4FLSP </t>
  </si>
  <si>
    <t xml:space="preserve">586WBS-6FLSP </t>
  </si>
  <si>
    <t xml:space="preserve">586WBS-8FLSP </t>
  </si>
  <si>
    <t xml:space="preserve">586WBS-10FLSP </t>
  </si>
  <si>
    <t xml:space="preserve">586WBS-4FL </t>
  </si>
  <si>
    <t xml:space="preserve">586WBS-6FL </t>
  </si>
  <si>
    <t xml:space="preserve">586WBS-8FL </t>
  </si>
  <si>
    <t>586WBS-10FL</t>
  </si>
  <si>
    <t xml:space="preserve">P586WBS-FOAMSP  </t>
  </si>
  <si>
    <t>EA      0.905      0.00              0.00                       685768409786</t>
  </si>
  <si>
    <t>Cores</t>
  </si>
  <si>
    <t xml:space="preserve">Copper Body Ball Valves </t>
  </si>
  <si>
    <t>686CS-4</t>
  </si>
  <si>
    <t>686CS-6</t>
  </si>
  <si>
    <t>686CS-8</t>
  </si>
  <si>
    <t>686CS-10</t>
  </si>
  <si>
    <t>Copper Body Ball Valves, With Access</t>
  </si>
  <si>
    <t>686CSA-4</t>
  </si>
  <si>
    <t>686CSA-6</t>
  </si>
  <si>
    <t>686CSA-8</t>
  </si>
  <si>
    <t>686CSA-10</t>
  </si>
  <si>
    <t>PE48659</t>
  </si>
  <si>
    <t>PE48660</t>
  </si>
  <si>
    <t>3/8 FTG Connection</t>
  </si>
  <si>
    <t>1/2 FTG Connection</t>
  </si>
  <si>
    <t>3/4 ODS</t>
  </si>
  <si>
    <t>7/8 ODS</t>
  </si>
  <si>
    <t>687CSA-12</t>
  </si>
  <si>
    <t>687CSA-14</t>
  </si>
  <si>
    <t>687CS-12</t>
  </si>
  <si>
    <t>687CS-14</t>
  </si>
  <si>
    <t>Ball Valve Multiplier</t>
  </si>
  <si>
    <t>Net Price</t>
  </si>
  <si>
    <t>Check Valve Multiplier</t>
  </si>
  <si>
    <t>Relief Valve Multiplier</t>
  </si>
  <si>
    <t>Shell &amp; Core Multiplier</t>
  </si>
  <si>
    <t>Effective September 1, 2021</t>
  </si>
  <si>
    <t>SHVACR0921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</si>
</sst>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&quot;$&quot;#,##0.00;\(&quot;$&quot;#,##0.00\)"/>
    <numFmt numFmtId="167" formatCode="0.00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6" fillId="0" borderId="0"/>
    <xf numFmtId="0" fontId="14" fillId="0" borderId="0"/>
  </cellStyleXfs>
  <cellXfs count="108">
    <xf numFmtId="0" fontId="0" fillId="0" borderId="0" xfId="0"/>
    <xf numFmtId="0" fontId="3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/>
    <xf numFmtId="43" fontId="4" fillId="0" borderId="0" xfId="1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44" fontId="5" fillId="0" borderId="0" xfId="1" applyNumberFormat="1" applyFont="1" applyFill="1" applyBorder="1" applyAlignment="1">
      <alignment horizontal="right"/>
    </xf>
    <xf numFmtId="0" fontId="7" fillId="2" borderId="0" xfId="3" applyFont="1" applyFill="1" applyBorder="1" applyAlignment="1">
      <alignment horizontal="left"/>
    </xf>
    <xf numFmtId="12" fontId="7" fillId="2" borderId="0" xfId="3" applyNumberFormat="1" applyFont="1" applyFill="1" applyBorder="1" applyAlignment="1">
      <alignment horizontal="left"/>
    </xf>
    <xf numFmtId="164" fontId="1" fillId="5" borderId="0" xfId="1" applyNumberFormat="1" applyFont="1" applyFill="1" applyBorder="1" applyAlignment="1">
      <alignment horizontal="right"/>
    </xf>
    <xf numFmtId="0" fontId="8" fillId="6" borderId="1" xfId="3" applyFont="1" applyFill="1" applyBorder="1" applyAlignment="1">
      <alignment horizontal="center"/>
    </xf>
    <xf numFmtId="12" fontId="8" fillId="6" borderId="1" xfId="3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Border="1"/>
    <xf numFmtId="0" fontId="10" fillId="5" borderId="2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9" fillId="7" borderId="1" xfId="0" applyFont="1" applyFill="1" applyBorder="1"/>
    <xf numFmtId="0" fontId="8" fillId="0" borderId="1" xfId="3" applyFont="1" applyFill="1" applyBorder="1" applyAlignment="1">
      <alignment horizontal="center"/>
    </xf>
    <xf numFmtId="0" fontId="12" fillId="0" borderId="0" xfId="0" applyFont="1" applyBorder="1" applyAlignment="1"/>
    <xf numFmtId="1" fontId="8" fillId="7" borderId="1" xfId="1" applyNumberFormat="1" applyFont="1" applyFill="1" applyBorder="1" applyAlignment="1">
      <alignment horizontal="center"/>
    </xf>
    <xf numFmtId="1" fontId="6" fillId="7" borderId="1" xfId="1" applyNumberFormat="1" applyFont="1" applyFill="1" applyBorder="1" applyAlignment="1">
      <alignment horizontal="center"/>
    </xf>
    <xf numFmtId="0" fontId="4" fillId="0" borderId="0" xfId="0" applyFont="1"/>
    <xf numFmtId="0" fontId="10" fillId="5" borderId="3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43" fontId="9" fillId="0" borderId="1" xfId="1" applyFont="1" applyBorder="1" applyAlignment="1">
      <alignment horizontal="center"/>
    </xf>
    <xf numFmtId="43" fontId="7" fillId="3" borderId="0" xfId="1" applyFont="1" applyFill="1" applyBorder="1" applyAlignment="1">
      <alignment horizontal="center"/>
    </xf>
    <xf numFmtId="43" fontId="8" fillId="7" borderId="1" xfId="1" applyFont="1" applyFill="1" applyBorder="1" applyAlignment="1">
      <alignment horizontal="center"/>
    </xf>
    <xf numFmtId="43" fontId="6" fillId="0" borderId="1" xfId="1" applyFont="1" applyFill="1" applyBorder="1" applyAlignment="1">
      <alignment horizontal="right"/>
    </xf>
    <xf numFmtId="43" fontId="11" fillId="5" borderId="1" xfId="1" applyFont="1" applyFill="1" applyBorder="1" applyAlignment="1">
      <alignment vertical="center"/>
    </xf>
    <xf numFmtId="43" fontId="9" fillId="0" borderId="1" xfId="1" applyFont="1" applyBorder="1" applyAlignment="1"/>
    <xf numFmtId="43" fontId="6" fillId="0" borderId="1" xfId="1" applyFont="1" applyBorder="1" applyAlignment="1"/>
    <xf numFmtId="43" fontId="6" fillId="7" borderId="1" xfId="1" applyFont="1" applyFill="1" applyBorder="1" applyAlignment="1">
      <alignment horizontal="center"/>
    </xf>
    <xf numFmtId="43" fontId="11" fillId="5" borderId="4" xfId="1" applyFont="1" applyFill="1" applyBorder="1" applyAlignment="1">
      <alignment vertical="center"/>
    </xf>
    <xf numFmtId="43" fontId="12" fillId="0" borderId="0" xfId="1" applyFont="1" applyBorder="1" applyAlignment="1">
      <alignment horizontal="center"/>
    </xf>
    <xf numFmtId="43" fontId="0" fillId="0" borderId="0" xfId="1" applyFont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4" borderId="0" xfId="4" applyFont="1" applyFill="1" applyBorder="1" applyAlignment="1">
      <alignment horizontal="right"/>
    </xf>
    <xf numFmtId="0" fontId="8" fillId="6" borderId="1" xfId="4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4" fontId="11" fillId="5" borderId="1" xfId="2" applyFont="1" applyFill="1" applyBorder="1" applyAlignment="1">
      <alignment horizontal="right"/>
    </xf>
    <xf numFmtId="44" fontId="11" fillId="5" borderId="4" xfId="2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" fontId="4" fillId="0" borderId="0" xfId="1" applyNumberFormat="1" applyFont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1" fontId="13" fillId="3" borderId="0" xfId="1" applyNumberFormat="1" applyFont="1" applyFill="1" applyBorder="1" applyAlignment="1">
      <alignment horizontal="center"/>
    </xf>
    <xf numFmtId="1" fontId="9" fillId="0" borderId="0" xfId="1" applyNumberFormat="1" applyFont="1" applyBorder="1" applyAlignment="1">
      <alignment horizontal="center"/>
    </xf>
    <xf numFmtId="44" fontId="9" fillId="0" borderId="0" xfId="2" applyFont="1" applyBorder="1"/>
    <xf numFmtId="0" fontId="9" fillId="0" borderId="5" xfId="0" applyFont="1" applyBorder="1" applyAlignment="1">
      <alignment horizontal="right"/>
    </xf>
    <xf numFmtId="0" fontId="9" fillId="0" borderId="6" xfId="0" applyFont="1" applyFill="1" applyBorder="1"/>
    <xf numFmtId="0" fontId="9" fillId="0" borderId="6" xfId="0" applyFont="1" applyBorder="1"/>
    <xf numFmtId="43" fontId="9" fillId="0" borderId="6" xfId="1" applyFont="1" applyBorder="1" applyAlignment="1"/>
    <xf numFmtId="44" fontId="1" fillId="5" borderId="0" xfId="2" applyFont="1" applyFill="1" applyBorder="1" applyAlignment="1">
      <alignment horizontal="right"/>
    </xf>
    <xf numFmtId="44" fontId="11" fillId="5" borderId="0" xfId="2" applyFont="1" applyFill="1" applyBorder="1" applyAlignment="1"/>
    <xf numFmtId="165" fontId="4" fillId="0" borderId="0" xfId="1" applyNumberFormat="1" applyFont="1" applyBorder="1" applyAlignment="1">
      <alignment horizontal="center" wrapText="1"/>
    </xf>
    <xf numFmtId="165" fontId="4" fillId="0" borderId="0" xfId="1" applyNumberFormat="1" applyFont="1" applyFill="1" applyBorder="1" applyAlignment="1">
      <alignment horizontal="center" wrapText="1"/>
    </xf>
    <xf numFmtId="165" fontId="6" fillId="4" borderId="0" xfId="1" applyNumberFormat="1" applyFont="1" applyFill="1" applyBorder="1" applyAlignment="1">
      <alignment horizontal="center" wrapText="1"/>
    </xf>
    <xf numFmtId="165" fontId="8" fillId="6" borderId="1" xfId="1" applyNumberFormat="1" applyFont="1" applyFill="1" applyBorder="1" applyAlignment="1">
      <alignment horizontal="center" wrapText="1"/>
    </xf>
    <xf numFmtId="165" fontId="9" fillId="0" borderId="1" xfId="1" applyNumberFormat="1" applyFont="1" applyBorder="1" applyAlignment="1">
      <alignment wrapText="1"/>
    </xf>
    <xf numFmtId="165" fontId="6" fillId="0" borderId="1" xfId="1" applyNumberFormat="1" applyFont="1" applyBorder="1" applyAlignment="1">
      <alignment wrapText="1"/>
    </xf>
    <xf numFmtId="165" fontId="11" fillId="5" borderId="1" xfId="1" applyNumberFormat="1" applyFont="1" applyFill="1" applyBorder="1" applyAlignment="1">
      <alignment vertical="center" wrapText="1"/>
    </xf>
    <xf numFmtId="165" fontId="9" fillId="0" borderId="1" xfId="1" applyNumberFormat="1" applyFont="1" applyBorder="1" applyAlignment="1">
      <alignment horizontal="center" wrapText="1"/>
    </xf>
    <xf numFmtId="165" fontId="11" fillId="5" borderId="4" xfId="1" applyNumberFormat="1" applyFont="1" applyFill="1" applyBorder="1" applyAlignment="1">
      <alignment vertical="center" wrapText="1"/>
    </xf>
    <xf numFmtId="165" fontId="9" fillId="0" borderId="6" xfId="1" applyNumberFormat="1" applyFont="1" applyBorder="1" applyAlignment="1">
      <alignment wrapText="1"/>
    </xf>
    <xf numFmtId="165" fontId="9" fillId="0" borderId="0" xfId="1" applyNumberFormat="1" applyFont="1" applyBorder="1" applyAlignment="1">
      <alignment horizontal="center" wrapText="1"/>
    </xf>
    <xf numFmtId="165" fontId="0" fillId="0" borderId="0" xfId="1" applyNumberFormat="1" applyFont="1" applyAlignment="1">
      <alignment wrapText="1"/>
    </xf>
    <xf numFmtId="0" fontId="9" fillId="0" borderId="0" xfId="0" applyFont="1" applyFill="1" applyBorder="1"/>
    <xf numFmtId="43" fontId="6" fillId="0" borderId="0" xfId="1" applyFont="1" applyFill="1" applyBorder="1" applyAlignment="1">
      <alignment horizontal="right"/>
    </xf>
    <xf numFmtId="165" fontId="9" fillId="0" borderId="0" xfId="1" applyNumberFormat="1" applyFont="1" applyBorder="1" applyAlignment="1">
      <alignment wrapText="1"/>
    </xf>
    <xf numFmtId="16" fontId="9" fillId="0" borderId="0" xfId="0" quotePrefix="1" applyNumberFormat="1" applyFont="1" applyBorder="1"/>
    <xf numFmtId="44" fontId="8" fillId="6" borderId="7" xfId="2" applyFont="1" applyFill="1" applyBorder="1" applyAlignment="1">
      <alignment horizontal="center"/>
    </xf>
    <xf numFmtId="44" fontId="9" fillId="0" borderId="7" xfId="2" applyFont="1" applyBorder="1"/>
    <xf numFmtId="166" fontId="6" fillId="0" borderId="1" xfId="5" applyNumberFormat="1" applyFont="1" applyFill="1" applyBorder="1" applyAlignment="1">
      <alignment horizontal="right" wrapText="1"/>
    </xf>
    <xf numFmtId="166" fontId="6" fillId="0" borderId="0" xfId="5" applyNumberFormat="1" applyFont="1" applyFill="1" applyBorder="1" applyAlignment="1">
      <alignment horizontal="right" wrapText="1"/>
    </xf>
    <xf numFmtId="0" fontId="9" fillId="0" borderId="0" xfId="0" applyFont="1" applyBorder="1"/>
    <xf numFmtId="43" fontId="9" fillId="0" borderId="0" xfId="1" applyFont="1" applyBorder="1" applyAlignment="1"/>
    <xf numFmtId="0" fontId="2" fillId="8" borderId="0" xfId="0" applyFont="1" applyFill="1" applyBorder="1" applyAlignment="1">
      <alignment horizontal="left"/>
    </xf>
    <xf numFmtId="167" fontId="4" fillId="8" borderId="0" xfId="0" applyNumberFormat="1" applyFont="1" applyFill="1" applyBorder="1"/>
    <xf numFmtId="43" fontId="9" fillId="8" borderId="0" xfId="1" applyFont="1" applyFill="1" applyBorder="1" applyAlignment="1"/>
    <xf numFmtId="165" fontId="9" fillId="8" borderId="0" xfId="1" applyNumberFormat="1" applyFont="1" applyFill="1" applyBorder="1" applyAlignment="1">
      <alignment wrapText="1"/>
    </xf>
    <xf numFmtId="0" fontId="9" fillId="8" borderId="5" xfId="0" applyFont="1" applyFill="1" applyBorder="1" applyAlignment="1">
      <alignment horizontal="right"/>
    </xf>
    <xf numFmtId="166" fontId="6" fillId="8" borderId="0" xfId="5" applyNumberFormat="1" applyFont="1" applyFill="1" applyBorder="1" applyAlignment="1">
      <alignment horizontal="right" wrapText="1"/>
    </xf>
    <xf numFmtId="43" fontId="4" fillId="8" borderId="0" xfId="1" applyFont="1" applyFill="1" applyBorder="1" applyAlignment="1">
      <alignment horizontal="center"/>
    </xf>
    <xf numFmtId="1" fontId="4" fillId="8" borderId="0" xfId="1" applyNumberFormat="1" applyFont="1" applyFill="1" applyBorder="1" applyAlignment="1">
      <alignment horizontal="center"/>
    </xf>
    <xf numFmtId="165" fontId="4" fillId="8" borderId="0" xfId="1" applyNumberFormat="1" applyFont="1" applyFill="1" applyBorder="1" applyAlignment="1">
      <alignment horizontal="center" wrapText="1"/>
    </xf>
    <xf numFmtId="0" fontId="4" fillId="8" borderId="0" xfId="0" applyFont="1" applyFill="1" applyBorder="1" applyAlignment="1">
      <alignment horizontal="right"/>
    </xf>
    <xf numFmtId="44" fontId="5" fillId="8" borderId="0" xfId="1" applyNumberFormat="1" applyFont="1" applyFill="1" applyBorder="1" applyAlignment="1">
      <alignment horizontal="right"/>
    </xf>
    <xf numFmtId="1" fontId="6" fillId="0" borderId="1" xfId="3" applyNumberFormat="1" applyFont="1" applyFill="1" applyBorder="1" applyAlignment="1">
      <alignment horizontal="center"/>
    </xf>
    <xf numFmtId="1" fontId="6" fillId="0" borderId="4" xfId="3" applyNumberFormat="1" applyFont="1" applyFill="1" applyBorder="1" applyAlignment="1">
      <alignment horizontal="center"/>
    </xf>
    <xf numFmtId="1" fontId="6" fillId="0" borderId="0" xfId="3" applyNumberFormat="1" applyFont="1" applyFill="1" applyBorder="1" applyAlignment="1">
      <alignment horizontal="center"/>
    </xf>
    <xf numFmtId="1" fontId="11" fillId="5" borderId="4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9" fillId="0" borderId="1" xfId="1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9" fillId="8" borderId="0" xfId="0" applyNumberFormat="1" applyFont="1" applyFill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66" fontId="6" fillId="0" borderId="7" xfId="5" applyNumberFormat="1" applyFont="1" applyFill="1" applyBorder="1" applyAlignment="1">
      <alignment horizontal="right" wrapText="1"/>
    </xf>
  </cellXfs>
  <cellStyles count="6">
    <cellStyle name="Comma" xfId="1" builtinId="3"/>
    <cellStyle name="Currency" xfId="2" builtinId="4"/>
    <cellStyle name="Normal" xfId="0" builtinId="0"/>
    <cellStyle name="Normal_Sheet1" xfId="3"/>
    <cellStyle name="Normal_Sheet1_1" xfId="4"/>
    <cellStyle name="Normal_SHVACR011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11076</xdr:colOff>
      <xdr:row>0</xdr:row>
      <xdr:rowOff>1</xdr:rowOff>
    </xdr:from>
    <xdr:to>
      <xdr:col>1</xdr:col>
      <xdr:colOff>831273</xdr:colOff>
      <xdr:row>3</xdr:row>
      <xdr:rowOff>18524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6" y="1"/>
          <a:ext cx="2110402" cy="581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3"/>
  <sheetViews>
    <sheetView tabSelected="1" view="pageBreakPreview" zoomScale="110" zoomScaleNormal="86" zoomScaleSheetLayoutView="110" workbookViewId="0">
      <pane ySplit="5" topLeftCell="A6" activePane="bottomLeft" state="frozen"/>
      <selection pane="bottomLeft" activeCell="H3" sqref="H3"/>
    </sheetView>
  </sheetViews>
  <sheetFormatPr defaultRowHeight="12.75" x14ac:dyDescent="0.2"/>
  <cols>
    <col min="1" max="1" width="19.28515625" customWidth="1"/>
    <col min="2" max="2" width="20.28515625" customWidth="1"/>
    <col min="3" max="3" width="8.5703125" style="39" bestFit="1" customWidth="1"/>
    <col min="4" max="4" width="15.85546875" style="106" customWidth="1"/>
    <col min="5" max="5" width="9.140625" style="72" customWidth="1"/>
    <col min="6" max="6" width="15.42578125" style="49" bestFit="1" customWidth="1"/>
    <col min="7" max="8" width="11.28515625" customWidth="1"/>
  </cols>
  <sheetData>
    <row r="1" spans="1:8" ht="15.75" x14ac:dyDescent="0.25">
      <c r="B1" s="2"/>
      <c r="C1" s="1"/>
      <c r="D1" s="50"/>
      <c r="E1" s="61"/>
      <c r="F1" s="40"/>
    </row>
    <row r="2" spans="1:8" ht="15.75" x14ac:dyDescent="0.25">
      <c r="B2" s="5"/>
      <c r="C2" s="4"/>
      <c r="D2" s="50"/>
      <c r="E2" s="62"/>
      <c r="F2" s="41"/>
      <c r="H2" s="3" t="s">
        <v>253</v>
      </c>
    </row>
    <row r="3" spans="1:8" x14ac:dyDescent="0.2">
      <c r="B3" s="8"/>
      <c r="C3" s="6"/>
      <c r="D3" s="51"/>
      <c r="E3" s="62"/>
      <c r="F3" s="41"/>
      <c r="H3" s="7" t="s">
        <v>252</v>
      </c>
    </row>
    <row r="4" spans="1:8" x14ac:dyDescent="0.2">
      <c r="B4" s="8"/>
      <c r="C4" s="6"/>
      <c r="D4" s="51"/>
      <c r="E4" s="62"/>
      <c r="F4" s="41"/>
      <c r="H4" s="9" t="s">
        <v>29</v>
      </c>
    </row>
    <row r="5" spans="1:8" x14ac:dyDescent="0.2">
      <c r="A5" s="4"/>
      <c r="B5" s="8"/>
      <c r="C5" s="6"/>
      <c r="D5" s="51"/>
      <c r="E5" s="62"/>
      <c r="F5" s="41"/>
      <c r="G5" s="8"/>
      <c r="H5" s="8"/>
    </row>
    <row r="6" spans="1:8" x14ac:dyDescent="0.2">
      <c r="A6" s="83" t="s">
        <v>247</v>
      </c>
      <c r="B6" s="84">
        <v>0</v>
      </c>
      <c r="C6" s="89"/>
      <c r="D6" s="90"/>
      <c r="E6" s="91"/>
      <c r="F6" s="92"/>
      <c r="G6" s="93"/>
      <c r="H6" s="93"/>
    </row>
    <row r="7" spans="1:8" ht="15" customHeight="1" x14ac:dyDescent="0.2">
      <c r="A7" s="10" t="s">
        <v>30</v>
      </c>
      <c r="B7" s="11"/>
      <c r="C7" s="30"/>
      <c r="D7" s="52"/>
      <c r="E7" s="63" t="s">
        <v>31</v>
      </c>
      <c r="F7" s="42"/>
      <c r="G7" s="12"/>
      <c r="H7" s="12"/>
    </row>
    <row r="8" spans="1:8" ht="25.5" x14ac:dyDescent="0.2">
      <c r="A8" s="13" t="s">
        <v>32</v>
      </c>
      <c r="B8" s="14" t="s">
        <v>33</v>
      </c>
      <c r="C8" s="31" t="s">
        <v>34</v>
      </c>
      <c r="D8" s="24" t="s">
        <v>35</v>
      </c>
      <c r="E8" s="64" t="s">
        <v>36</v>
      </c>
      <c r="F8" s="43" t="s">
        <v>37</v>
      </c>
      <c r="G8" s="77" t="s">
        <v>0</v>
      </c>
      <c r="H8" s="77" t="s">
        <v>248</v>
      </c>
    </row>
    <row r="9" spans="1:8" x14ac:dyDescent="0.2">
      <c r="A9" s="15" t="s">
        <v>38</v>
      </c>
      <c r="B9" s="16" t="s">
        <v>39</v>
      </c>
      <c r="C9" s="32">
        <v>0.7</v>
      </c>
      <c r="D9" s="94">
        <v>685768412700</v>
      </c>
      <c r="E9" s="65">
        <v>1</v>
      </c>
      <c r="F9" s="44"/>
      <c r="G9" s="79">
        <v>41.28</v>
      </c>
      <c r="H9" s="107">
        <f>G9*Ball_Valve_Multiplier</f>
        <v>0</v>
      </c>
    </row>
    <row r="10" spans="1:8" x14ac:dyDescent="0.2">
      <c r="A10" s="15" t="s">
        <v>40</v>
      </c>
      <c r="B10" s="16" t="s">
        <v>41</v>
      </c>
      <c r="C10" s="32">
        <v>0.7</v>
      </c>
      <c r="D10" s="94">
        <v>685768412717</v>
      </c>
      <c r="E10" s="65">
        <v>1</v>
      </c>
      <c r="F10" s="44"/>
      <c r="G10" s="79">
        <v>41.28</v>
      </c>
      <c r="H10" s="107">
        <f>G10*Ball_Valve_Multiplier</f>
        <v>0</v>
      </c>
    </row>
    <row r="11" spans="1:8" x14ac:dyDescent="0.2">
      <c r="A11" s="15" t="s">
        <v>23</v>
      </c>
      <c r="B11" s="16" t="s">
        <v>42</v>
      </c>
      <c r="C11" s="32">
        <v>0.7</v>
      </c>
      <c r="D11" s="94">
        <v>685768412724</v>
      </c>
      <c r="E11" s="65">
        <v>1</v>
      </c>
      <c r="F11" s="44"/>
      <c r="G11" s="79">
        <v>41.28</v>
      </c>
      <c r="H11" s="107">
        <f>G11*Ball_Valve_Multiplier</f>
        <v>0</v>
      </c>
    </row>
    <row r="12" spans="1:8" x14ac:dyDescent="0.2">
      <c r="A12" s="15" t="s">
        <v>22</v>
      </c>
      <c r="B12" s="16" t="s">
        <v>43</v>
      </c>
      <c r="C12" s="32">
        <v>0.7</v>
      </c>
      <c r="D12" s="94">
        <v>685768412694</v>
      </c>
      <c r="E12" s="65">
        <v>1</v>
      </c>
      <c r="F12" s="44"/>
      <c r="G12" s="79">
        <v>41.28</v>
      </c>
      <c r="H12" s="107">
        <f>G12*Ball_Valve_Multiplier</f>
        <v>0</v>
      </c>
    </row>
    <row r="13" spans="1:8" x14ac:dyDescent="0.2">
      <c r="A13" s="15" t="s">
        <v>1</v>
      </c>
      <c r="B13" s="16" t="s">
        <v>44</v>
      </c>
      <c r="C13" s="32">
        <v>1</v>
      </c>
      <c r="D13" s="94">
        <v>685768412939</v>
      </c>
      <c r="E13" s="65">
        <v>1</v>
      </c>
      <c r="F13" s="44"/>
      <c r="G13" s="79">
        <v>58.44</v>
      </c>
      <c r="H13" s="107">
        <f>G13*Ball_Valve_Multiplier</f>
        <v>0</v>
      </c>
    </row>
    <row r="14" spans="1:8" x14ac:dyDescent="0.2">
      <c r="A14" s="15" t="s">
        <v>2</v>
      </c>
      <c r="B14" s="16" t="s">
        <v>45</v>
      </c>
      <c r="C14" s="32">
        <v>1</v>
      </c>
      <c r="D14" s="94">
        <v>685768409977</v>
      </c>
      <c r="E14" s="65">
        <v>1</v>
      </c>
      <c r="F14" s="44">
        <v>27</v>
      </c>
      <c r="G14" s="79">
        <v>58.44</v>
      </c>
      <c r="H14" s="107">
        <f>G14*Ball_Valve_Multiplier</f>
        <v>0</v>
      </c>
    </row>
    <row r="15" spans="1:8" x14ac:dyDescent="0.2">
      <c r="A15" s="15" t="s">
        <v>4</v>
      </c>
      <c r="B15" s="16" t="s">
        <v>46</v>
      </c>
      <c r="C15" s="32">
        <v>2.2000000000000002</v>
      </c>
      <c r="D15" s="94">
        <v>685768412953</v>
      </c>
      <c r="E15" s="65">
        <v>1</v>
      </c>
      <c r="F15" s="44"/>
      <c r="G15" s="79">
        <v>93.95</v>
      </c>
      <c r="H15" s="107">
        <f>G15*Ball_Valve_Multiplier</f>
        <v>0</v>
      </c>
    </row>
    <row r="16" spans="1:8" x14ac:dyDescent="0.2">
      <c r="A16" s="15" t="s">
        <v>6</v>
      </c>
      <c r="B16" s="16" t="s">
        <v>47</v>
      </c>
      <c r="C16" s="32">
        <v>3.8</v>
      </c>
      <c r="D16" s="94">
        <v>685768412069</v>
      </c>
      <c r="E16" s="65">
        <v>1</v>
      </c>
      <c r="F16" s="44"/>
      <c r="G16" s="79">
        <v>149.52000000000001</v>
      </c>
      <c r="H16" s="107">
        <f>G16*Ball_Valve_Multiplier</f>
        <v>0</v>
      </c>
    </row>
    <row r="17" spans="1:8" x14ac:dyDescent="0.2">
      <c r="A17" s="15" t="s">
        <v>8</v>
      </c>
      <c r="B17" s="16" t="s">
        <v>48</v>
      </c>
      <c r="C17" s="32">
        <v>3.8</v>
      </c>
      <c r="D17" s="94">
        <v>685768412984</v>
      </c>
      <c r="E17" s="65">
        <v>1</v>
      </c>
      <c r="F17" s="44"/>
      <c r="G17" s="79">
        <v>164.71</v>
      </c>
      <c r="H17" s="107">
        <f>G17*Ball_Valve_Multiplier</f>
        <v>0</v>
      </c>
    </row>
    <row r="18" spans="1:8" x14ac:dyDescent="0.2">
      <c r="A18" s="15" t="s">
        <v>10</v>
      </c>
      <c r="B18" s="16" t="s">
        <v>49</v>
      </c>
      <c r="C18" s="32">
        <v>8</v>
      </c>
      <c r="D18" s="94">
        <v>685768413004</v>
      </c>
      <c r="E18" s="66">
        <v>1</v>
      </c>
      <c r="F18" s="45"/>
      <c r="G18" s="79">
        <v>304.72000000000003</v>
      </c>
      <c r="H18" s="107">
        <f>G18*Ball_Valve_Multiplier</f>
        <v>0</v>
      </c>
    </row>
    <row r="19" spans="1:8" x14ac:dyDescent="0.2">
      <c r="A19" s="15" t="s">
        <v>11</v>
      </c>
      <c r="B19" s="16" t="s">
        <v>50</v>
      </c>
      <c r="C19" s="32">
        <v>11</v>
      </c>
      <c r="D19" s="94">
        <v>685768413011</v>
      </c>
      <c r="E19" s="66">
        <v>1</v>
      </c>
      <c r="F19" s="45"/>
      <c r="G19" s="79">
        <v>447.76</v>
      </c>
      <c r="H19" s="107">
        <f>G19*Ball_Valve_Multiplier</f>
        <v>0</v>
      </c>
    </row>
    <row r="20" spans="1:8" x14ac:dyDescent="0.2">
      <c r="A20" s="15" t="s">
        <v>12</v>
      </c>
      <c r="B20" s="16" t="s">
        <v>51</v>
      </c>
      <c r="C20" s="32">
        <v>11</v>
      </c>
      <c r="D20" s="94">
        <v>685768413028</v>
      </c>
      <c r="E20" s="66">
        <v>1</v>
      </c>
      <c r="F20" s="45"/>
      <c r="G20" s="79">
        <v>455.29</v>
      </c>
      <c r="H20" s="107">
        <f>G20*Ball_Valve_Multiplier</f>
        <v>0</v>
      </c>
    </row>
    <row r="21" spans="1:8" x14ac:dyDescent="0.2">
      <c r="A21" s="15" t="s">
        <v>14</v>
      </c>
      <c r="B21" s="16" t="s">
        <v>52</v>
      </c>
      <c r="C21" s="32">
        <v>15</v>
      </c>
      <c r="D21" s="94">
        <v>685768413042</v>
      </c>
      <c r="E21" s="65">
        <v>1</v>
      </c>
      <c r="F21" s="44"/>
      <c r="G21" s="79">
        <v>832.74</v>
      </c>
      <c r="H21" s="107">
        <f>G21*Ball_Valve_Multiplier</f>
        <v>0</v>
      </c>
    </row>
    <row r="22" spans="1:8" x14ac:dyDescent="0.2">
      <c r="A22" s="15" t="s">
        <v>53</v>
      </c>
      <c r="B22" s="16" t="s">
        <v>54</v>
      </c>
      <c r="C22" s="32">
        <v>25</v>
      </c>
      <c r="D22" s="94">
        <v>685768413066</v>
      </c>
      <c r="E22" s="65">
        <v>1</v>
      </c>
      <c r="F22" s="44"/>
      <c r="G22" s="79">
        <v>1299.29</v>
      </c>
      <c r="H22" s="107">
        <f>G22*Ball_Valve_Multiplier</f>
        <v>0</v>
      </c>
    </row>
    <row r="23" spans="1:8" x14ac:dyDescent="0.2">
      <c r="A23" s="15" t="s">
        <v>55</v>
      </c>
      <c r="B23" s="16" t="s">
        <v>56</v>
      </c>
      <c r="C23" s="32">
        <v>26</v>
      </c>
      <c r="D23" s="94">
        <v>685768413073</v>
      </c>
      <c r="E23" s="65">
        <v>1</v>
      </c>
      <c r="F23" s="44"/>
      <c r="G23" s="79">
        <v>1410.81</v>
      </c>
      <c r="H23" s="107">
        <f>G23*Ball_Valve_Multiplier</f>
        <v>0</v>
      </c>
    </row>
    <row r="24" spans="1:8" x14ac:dyDescent="0.2">
      <c r="A24" s="15" t="s">
        <v>57</v>
      </c>
      <c r="B24" s="16" t="s">
        <v>58</v>
      </c>
      <c r="C24" s="32">
        <v>27</v>
      </c>
      <c r="D24" s="94">
        <v>685768413080</v>
      </c>
      <c r="E24" s="65">
        <v>1</v>
      </c>
      <c r="F24" s="44"/>
      <c r="G24" s="79">
        <v>1475.77</v>
      </c>
      <c r="H24" s="107">
        <f>G24*Ball_Valve_Multiplier</f>
        <v>0</v>
      </c>
    </row>
    <row r="25" spans="1:8" ht="16.5" customHeight="1" x14ac:dyDescent="0.2">
      <c r="A25" s="10" t="s">
        <v>59</v>
      </c>
      <c r="B25" s="11"/>
      <c r="C25" s="30"/>
      <c r="D25" s="52"/>
      <c r="E25" s="63" t="s">
        <v>31</v>
      </c>
      <c r="F25" s="42"/>
      <c r="G25" s="59"/>
      <c r="H25" s="12"/>
    </row>
    <row r="26" spans="1:8" ht="25.5" x14ac:dyDescent="0.2">
      <c r="A26" s="13" t="s">
        <v>32</v>
      </c>
      <c r="B26" s="14" t="s">
        <v>33</v>
      </c>
      <c r="C26" s="31" t="s">
        <v>34</v>
      </c>
      <c r="D26" s="24" t="s">
        <v>35</v>
      </c>
      <c r="E26" s="64" t="s">
        <v>36</v>
      </c>
      <c r="F26" s="43" t="s">
        <v>37</v>
      </c>
      <c r="G26" s="77" t="s">
        <v>0</v>
      </c>
      <c r="H26" s="77" t="s">
        <v>248</v>
      </c>
    </row>
    <row r="27" spans="1:8" x14ac:dyDescent="0.2">
      <c r="A27" s="15" t="s">
        <v>60</v>
      </c>
      <c r="B27" s="16" t="s">
        <v>41</v>
      </c>
      <c r="C27" s="32">
        <v>0.77</v>
      </c>
      <c r="D27" s="94">
        <v>685768412748</v>
      </c>
      <c r="E27" s="66">
        <v>1</v>
      </c>
      <c r="F27" s="45"/>
      <c r="G27" s="79">
        <v>50.68</v>
      </c>
      <c r="H27" s="107">
        <f>G27*Ball_Valve_Multiplier</f>
        <v>0</v>
      </c>
    </row>
    <row r="28" spans="1:8" x14ac:dyDescent="0.2">
      <c r="A28" s="15" t="s">
        <v>61</v>
      </c>
      <c r="B28" s="16" t="s">
        <v>42</v>
      </c>
      <c r="C28" s="32">
        <v>0.77</v>
      </c>
      <c r="D28" s="94">
        <v>685768412755</v>
      </c>
      <c r="E28" s="66">
        <v>1</v>
      </c>
      <c r="F28" s="45"/>
      <c r="G28" s="79">
        <v>50.68</v>
      </c>
      <c r="H28" s="107">
        <f>G28*Ball_Valve_Multiplier</f>
        <v>0</v>
      </c>
    </row>
    <row r="29" spans="1:8" x14ac:dyDescent="0.2">
      <c r="A29" s="15" t="s">
        <v>62</v>
      </c>
      <c r="B29" s="16" t="s">
        <v>43</v>
      </c>
      <c r="C29" s="32">
        <v>0.77</v>
      </c>
      <c r="D29" s="94">
        <v>685768412731</v>
      </c>
      <c r="E29" s="65">
        <v>1</v>
      </c>
      <c r="F29" s="44"/>
      <c r="G29" s="79">
        <v>50.68</v>
      </c>
      <c r="H29" s="107">
        <f>G29*Ball_Valve_Multiplier</f>
        <v>0</v>
      </c>
    </row>
    <row r="30" spans="1:8" x14ac:dyDescent="0.2">
      <c r="A30" s="15" t="s">
        <v>3</v>
      </c>
      <c r="B30" s="16" t="s">
        <v>45</v>
      </c>
      <c r="C30" s="32">
        <v>1.1000000000000001</v>
      </c>
      <c r="D30" s="94">
        <v>685768412946</v>
      </c>
      <c r="E30" s="65">
        <v>1</v>
      </c>
      <c r="F30" s="44"/>
      <c r="G30" s="79">
        <v>70.22</v>
      </c>
      <c r="H30" s="107">
        <f>G30*Ball_Valve_Multiplier</f>
        <v>0</v>
      </c>
    </row>
    <row r="31" spans="1:8" x14ac:dyDescent="0.2">
      <c r="A31" s="15" t="s">
        <v>5</v>
      </c>
      <c r="B31" s="16" t="s">
        <v>46</v>
      </c>
      <c r="C31" s="32">
        <v>2.42</v>
      </c>
      <c r="D31" s="95">
        <v>685768412960</v>
      </c>
      <c r="E31" s="65">
        <v>1</v>
      </c>
      <c r="F31" s="44"/>
      <c r="G31" s="79">
        <v>102.82</v>
      </c>
      <c r="H31" s="107">
        <f>G31*Ball_Valve_Multiplier</f>
        <v>0</v>
      </c>
    </row>
    <row r="32" spans="1:8" x14ac:dyDescent="0.2">
      <c r="A32" s="15" t="s">
        <v>7</v>
      </c>
      <c r="B32" s="16" t="s">
        <v>47</v>
      </c>
      <c r="C32" s="32">
        <v>4.18</v>
      </c>
      <c r="D32" s="94">
        <v>685768412977</v>
      </c>
      <c r="E32" s="65">
        <v>1</v>
      </c>
      <c r="F32" s="44"/>
      <c r="G32" s="79">
        <v>159.91999999999999</v>
      </c>
      <c r="H32" s="107">
        <f>G32*Ball_Valve_Multiplier</f>
        <v>0</v>
      </c>
    </row>
    <row r="33" spans="1:8" x14ac:dyDescent="0.2">
      <c r="A33" s="15" t="s">
        <v>9</v>
      </c>
      <c r="B33" s="16" t="s">
        <v>48</v>
      </c>
      <c r="C33" s="32">
        <v>4.18</v>
      </c>
      <c r="D33" s="94">
        <v>685768412991</v>
      </c>
      <c r="E33" s="66">
        <v>1</v>
      </c>
      <c r="F33" s="45"/>
      <c r="G33" s="79">
        <v>177.75</v>
      </c>
      <c r="H33" s="107">
        <f>G33*Ball_Valve_Multiplier</f>
        <v>0</v>
      </c>
    </row>
    <row r="34" spans="1:8" x14ac:dyDescent="0.2">
      <c r="A34" s="15" t="s">
        <v>13</v>
      </c>
      <c r="B34" s="16" t="s">
        <v>49</v>
      </c>
      <c r="C34" s="32">
        <v>8.8000000000000007</v>
      </c>
      <c r="D34" s="94">
        <v>685768413035</v>
      </c>
      <c r="E34" s="66">
        <v>1</v>
      </c>
      <c r="F34" s="45"/>
      <c r="G34" s="79">
        <v>314.72000000000003</v>
      </c>
      <c r="H34" s="107">
        <f>G34*Ball_Valve_Multiplier</f>
        <v>0</v>
      </c>
    </row>
    <row r="35" spans="1:8" x14ac:dyDescent="0.2">
      <c r="A35" s="15" t="s">
        <v>15</v>
      </c>
      <c r="B35" s="16" t="s">
        <v>52</v>
      </c>
      <c r="C35" s="32">
        <v>15.8</v>
      </c>
      <c r="D35" s="94">
        <v>685768413059</v>
      </c>
      <c r="E35" s="66">
        <v>1</v>
      </c>
      <c r="F35" s="45"/>
      <c r="G35" s="79">
        <v>856.08</v>
      </c>
      <c r="H35" s="107">
        <f>G35*Ball_Valve_Multiplier</f>
        <v>0</v>
      </c>
    </row>
    <row r="36" spans="1:8" x14ac:dyDescent="0.2">
      <c r="A36" s="15" t="s">
        <v>63</v>
      </c>
      <c r="B36" s="16" t="s">
        <v>54</v>
      </c>
      <c r="C36" s="32">
        <v>26</v>
      </c>
      <c r="D36" s="94">
        <v>685768413097</v>
      </c>
      <c r="E36" s="65">
        <v>1</v>
      </c>
      <c r="F36" s="44"/>
      <c r="G36" s="79">
        <v>1326</v>
      </c>
      <c r="H36" s="107">
        <f>G36*Ball_Valve_Multiplier</f>
        <v>0</v>
      </c>
    </row>
    <row r="37" spans="1:8" ht="16.5" customHeight="1" x14ac:dyDescent="0.2">
      <c r="A37" s="10" t="s">
        <v>227</v>
      </c>
      <c r="B37" s="11"/>
      <c r="C37" s="30"/>
      <c r="D37" s="52"/>
      <c r="E37" s="63" t="s">
        <v>31</v>
      </c>
      <c r="F37" s="42"/>
      <c r="G37" s="59"/>
      <c r="H37" s="12"/>
    </row>
    <row r="38" spans="1:8" ht="25.5" x14ac:dyDescent="0.2">
      <c r="A38" s="13" t="s">
        <v>32</v>
      </c>
      <c r="B38" s="14" t="s">
        <v>33</v>
      </c>
      <c r="C38" s="31" t="s">
        <v>34</v>
      </c>
      <c r="D38" s="24" t="s">
        <v>35</v>
      </c>
      <c r="E38" s="64" t="s">
        <v>36</v>
      </c>
      <c r="F38" s="43" t="s">
        <v>37</v>
      </c>
      <c r="G38" s="77" t="s">
        <v>0</v>
      </c>
      <c r="H38" s="77" t="s">
        <v>248</v>
      </c>
    </row>
    <row r="39" spans="1:8" x14ac:dyDescent="0.2">
      <c r="A39" s="15" t="s">
        <v>228</v>
      </c>
      <c r="B39" s="16" t="s">
        <v>39</v>
      </c>
      <c r="C39" s="32">
        <v>0.63600000000000001</v>
      </c>
      <c r="D39" s="94">
        <v>685768439714</v>
      </c>
      <c r="E39" s="66">
        <v>1</v>
      </c>
      <c r="F39" s="45"/>
      <c r="G39" s="79">
        <v>37.83</v>
      </c>
      <c r="H39" s="107">
        <f t="shared" ref="H39:H46" si="0">G39*Ball_Valve_Multiplier</f>
        <v>0</v>
      </c>
    </row>
    <row r="40" spans="1:8" x14ac:dyDescent="0.2">
      <c r="A40" s="15" t="s">
        <v>229</v>
      </c>
      <c r="B40" s="16" t="s">
        <v>41</v>
      </c>
      <c r="C40" s="32">
        <v>0.63600000000000001</v>
      </c>
      <c r="D40" s="94">
        <v>685768439721</v>
      </c>
      <c r="E40" s="66">
        <v>1</v>
      </c>
      <c r="F40" s="45"/>
      <c r="G40" s="79">
        <v>37.83</v>
      </c>
      <c r="H40" s="107">
        <f t="shared" si="0"/>
        <v>0</v>
      </c>
    </row>
    <row r="41" spans="1:8" x14ac:dyDescent="0.2">
      <c r="A41" s="15" t="s">
        <v>230</v>
      </c>
      <c r="B41" s="16" t="s">
        <v>42</v>
      </c>
      <c r="C41" s="32">
        <v>0.64980000000000004</v>
      </c>
      <c r="D41" s="94">
        <v>685768439462</v>
      </c>
      <c r="E41" s="65">
        <v>1</v>
      </c>
      <c r="F41" s="44"/>
      <c r="G41" s="79">
        <v>37.83</v>
      </c>
      <c r="H41" s="107">
        <f t="shared" si="0"/>
        <v>0</v>
      </c>
    </row>
    <row r="42" spans="1:8" x14ac:dyDescent="0.2">
      <c r="A42" s="15" t="s">
        <v>231</v>
      </c>
      <c r="B42" s="16" t="s">
        <v>43</v>
      </c>
      <c r="C42" s="32">
        <v>0.67700000000000005</v>
      </c>
      <c r="D42" s="94">
        <v>685768439738</v>
      </c>
      <c r="E42" s="65">
        <v>1</v>
      </c>
      <c r="F42" s="44"/>
      <c r="G42" s="79">
        <v>37.83</v>
      </c>
      <c r="H42" s="107">
        <f t="shared" si="0"/>
        <v>0</v>
      </c>
    </row>
    <row r="43" spans="1:8" hidden="1" x14ac:dyDescent="0.2">
      <c r="A43" s="73" t="s">
        <v>237</v>
      </c>
      <c r="B43" s="76" t="s">
        <v>239</v>
      </c>
      <c r="C43" s="74"/>
      <c r="D43" s="96"/>
      <c r="E43" s="75">
        <v>1</v>
      </c>
      <c r="F43" s="48"/>
      <c r="G43" s="79">
        <v>0</v>
      </c>
      <c r="H43" s="107">
        <f t="shared" si="0"/>
        <v>0</v>
      </c>
    </row>
    <row r="44" spans="1:8" hidden="1" x14ac:dyDescent="0.2">
      <c r="A44" s="73" t="s">
        <v>238</v>
      </c>
      <c r="B44" s="76" t="s">
        <v>240</v>
      </c>
      <c r="C44" s="74"/>
      <c r="D44" s="96"/>
      <c r="E44" s="75">
        <v>1</v>
      </c>
      <c r="F44" s="48"/>
      <c r="G44" s="79">
        <v>0</v>
      </c>
      <c r="H44" s="107">
        <f t="shared" si="0"/>
        <v>0</v>
      </c>
    </row>
    <row r="45" spans="1:8" x14ac:dyDescent="0.2">
      <c r="A45" s="15" t="s">
        <v>245</v>
      </c>
      <c r="B45" s="16" t="s">
        <v>241</v>
      </c>
      <c r="C45" s="32">
        <v>1.06</v>
      </c>
      <c r="D45" s="94"/>
      <c r="E45" s="65">
        <v>1</v>
      </c>
      <c r="F45" s="44"/>
      <c r="G45" s="79">
        <v>53.75</v>
      </c>
      <c r="H45" s="107">
        <f t="shared" si="0"/>
        <v>0</v>
      </c>
    </row>
    <row r="46" spans="1:8" x14ac:dyDescent="0.2">
      <c r="A46" s="15" t="s">
        <v>246</v>
      </c>
      <c r="B46" s="16" t="s">
        <v>242</v>
      </c>
      <c r="C46" s="32">
        <v>1.07</v>
      </c>
      <c r="D46" s="94"/>
      <c r="E46" s="65">
        <v>1</v>
      </c>
      <c r="F46" s="44"/>
      <c r="G46" s="79">
        <v>53.75</v>
      </c>
      <c r="H46" s="107">
        <f t="shared" si="0"/>
        <v>0</v>
      </c>
    </row>
    <row r="47" spans="1:8" ht="16.5" customHeight="1" x14ac:dyDescent="0.2">
      <c r="A47" s="10" t="s">
        <v>232</v>
      </c>
      <c r="B47" s="11"/>
      <c r="C47" s="30"/>
      <c r="D47" s="52"/>
      <c r="E47" s="63" t="s">
        <v>31</v>
      </c>
      <c r="F47" s="42"/>
      <c r="G47" s="59"/>
      <c r="H47" s="12"/>
    </row>
    <row r="48" spans="1:8" ht="25.5" x14ac:dyDescent="0.2">
      <c r="A48" s="13" t="s">
        <v>32</v>
      </c>
      <c r="B48" s="14" t="s">
        <v>33</v>
      </c>
      <c r="C48" s="31" t="s">
        <v>34</v>
      </c>
      <c r="D48" s="24" t="s">
        <v>35</v>
      </c>
      <c r="E48" s="64" t="s">
        <v>36</v>
      </c>
      <c r="F48" s="43" t="s">
        <v>37</v>
      </c>
      <c r="G48" s="77" t="s">
        <v>0</v>
      </c>
      <c r="H48" s="77" t="s">
        <v>248</v>
      </c>
    </row>
    <row r="49" spans="1:8" x14ac:dyDescent="0.2">
      <c r="A49" s="15" t="s">
        <v>233</v>
      </c>
      <c r="B49" s="16" t="s">
        <v>39</v>
      </c>
      <c r="C49" s="32">
        <v>0.67700000000000005</v>
      </c>
      <c r="D49" s="94">
        <v>685768439745</v>
      </c>
      <c r="E49" s="66">
        <v>1</v>
      </c>
      <c r="F49" s="45"/>
      <c r="G49" s="79">
        <v>42.21</v>
      </c>
      <c r="H49" s="107">
        <f t="shared" ref="H49:H54" si="1">G49*Ball_Valve_Multiplier</f>
        <v>0</v>
      </c>
    </row>
    <row r="50" spans="1:8" x14ac:dyDescent="0.2">
      <c r="A50" s="15" t="s">
        <v>234</v>
      </c>
      <c r="B50" s="16" t="s">
        <v>41</v>
      </c>
      <c r="C50" s="32">
        <v>0.67700000000000005</v>
      </c>
      <c r="D50" s="94">
        <v>685768439752</v>
      </c>
      <c r="E50" s="66">
        <v>1</v>
      </c>
      <c r="F50" s="45"/>
      <c r="G50" s="79">
        <v>42.21</v>
      </c>
      <c r="H50" s="107">
        <f t="shared" si="1"/>
        <v>0</v>
      </c>
    </row>
    <row r="51" spans="1:8" x14ac:dyDescent="0.2">
      <c r="A51" s="15" t="s">
        <v>235</v>
      </c>
      <c r="B51" s="16" t="s">
        <v>42</v>
      </c>
      <c r="C51" s="32">
        <v>0.67700000000000005</v>
      </c>
      <c r="D51" s="94">
        <v>685768439769</v>
      </c>
      <c r="E51" s="65">
        <v>1</v>
      </c>
      <c r="F51" s="44"/>
      <c r="G51" s="79">
        <v>42.21</v>
      </c>
      <c r="H51" s="107">
        <f t="shared" si="1"/>
        <v>0</v>
      </c>
    </row>
    <row r="52" spans="1:8" x14ac:dyDescent="0.2">
      <c r="A52" s="15" t="s">
        <v>236</v>
      </c>
      <c r="B52" s="16" t="s">
        <v>43</v>
      </c>
      <c r="C52" s="32">
        <v>0.67700000000000005</v>
      </c>
      <c r="D52" s="94">
        <v>685768439776</v>
      </c>
      <c r="E52" s="65">
        <v>1</v>
      </c>
      <c r="F52" s="44"/>
      <c r="G52" s="79">
        <v>42.21</v>
      </c>
      <c r="H52" s="107">
        <f t="shared" si="1"/>
        <v>0</v>
      </c>
    </row>
    <row r="53" spans="1:8" x14ac:dyDescent="0.2">
      <c r="A53" s="15" t="s">
        <v>243</v>
      </c>
      <c r="B53" s="16" t="s">
        <v>241</v>
      </c>
      <c r="C53" s="32">
        <v>1.1000000000000001</v>
      </c>
      <c r="D53" s="94"/>
      <c r="E53" s="65">
        <v>1</v>
      </c>
      <c r="F53" s="44"/>
      <c r="G53" s="79">
        <v>58.27</v>
      </c>
      <c r="H53" s="107">
        <f t="shared" si="1"/>
        <v>0</v>
      </c>
    </row>
    <row r="54" spans="1:8" x14ac:dyDescent="0.2">
      <c r="A54" s="15" t="s">
        <v>244</v>
      </c>
      <c r="B54" s="16" t="s">
        <v>242</v>
      </c>
      <c r="C54" s="32">
        <v>1.1100000000000001</v>
      </c>
      <c r="D54" s="94"/>
      <c r="E54" s="65">
        <v>1</v>
      </c>
      <c r="F54" s="44"/>
      <c r="G54" s="79">
        <v>58.27</v>
      </c>
      <c r="H54" s="107">
        <f t="shared" si="1"/>
        <v>0</v>
      </c>
    </row>
    <row r="55" spans="1:8" x14ac:dyDescent="0.2">
      <c r="A55" s="27" t="s">
        <v>64</v>
      </c>
      <c r="B55" s="28"/>
      <c r="C55" s="37"/>
      <c r="D55" s="97"/>
      <c r="E55" s="69"/>
      <c r="F55" s="47"/>
      <c r="G55" s="60"/>
      <c r="H55" s="12"/>
    </row>
    <row r="56" spans="1:8" ht="25.5" x14ac:dyDescent="0.2">
      <c r="A56" s="13" t="s">
        <v>32</v>
      </c>
      <c r="B56" s="14" t="s">
        <v>33</v>
      </c>
      <c r="C56" s="31" t="s">
        <v>34</v>
      </c>
      <c r="D56" s="24" t="s">
        <v>35</v>
      </c>
      <c r="E56" s="64" t="s">
        <v>36</v>
      </c>
      <c r="F56" s="43" t="s">
        <v>37</v>
      </c>
      <c r="G56" s="77" t="s">
        <v>0</v>
      </c>
      <c r="H56" s="77" t="s">
        <v>248</v>
      </c>
    </row>
    <row r="57" spans="1:8" x14ac:dyDescent="0.2">
      <c r="A57" s="15" t="s">
        <v>65</v>
      </c>
      <c r="B57" s="16" t="s">
        <v>66</v>
      </c>
      <c r="C57" s="32">
        <v>0.86099999999999999</v>
      </c>
      <c r="D57" s="96">
        <v>685768412830</v>
      </c>
      <c r="E57" s="66">
        <v>1</v>
      </c>
      <c r="F57" s="45"/>
      <c r="G57" s="79">
        <v>83.31</v>
      </c>
      <c r="H57" s="107">
        <f>G57*Ball_Valve_Multiplier</f>
        <v>0</v>
      </c>
    </row>
    <row r="58" spans="1:8" x14ac:dyDescent="0.2">
      <c r="A58" s="15" t="s">
        <v>67</v>
      </c>
      <c r="B58" s="16" t="s">
        <v>68</v>
      </c>
      <c r="C58" s="32">
        <v>0.85</v>
      </c>
      <c r="D58" s="94">
        <v>685768412885</v>
      </c>
      <c r="E58" s="65">
        <v>1</v>
      </c>
      <c r="F58" s="44"/>
      <c r="G58" s="79">
        <v>84.52</v>
      </c>
      <c r="H58" s="107">
        <f>G58*Ball_Valve_Multiplier</f>
        <v>0</v>
      </c>
    </row>
    <row r="59" spans="1:8" x14ac:dyDescent="0.2">
      <c r="A59" s="15" t="s">
        <v>69</v>
      </c>
      <c r="B59" s="16" t="s">
        <v>70</v>
      </c>
      <c r="C59" s="32">
        <v>0.85199999999999998</v>
      </c>
      <c r="D59" s="94">
        <v>685768412922</v>
      </c>
      <c r="E59" s="65">
        <v>1</v>
      </c>
      <c r="F59" s="44"/>
      <c r="G59" s="79">
        <v>85.78</v>
      </c>
      <c r="H59" s="107">
        <f>G59*Ball_Valve_Multiplier</f>
        <v>0</v>
      </c>
    </row>
    <row r="60" spans="1:8" x14ac:dyDescent="0.2">
      <c r="A60" s="15" t="s">
        <v>71</v>
      </c>
      <c r="B60" s="16" t="s">
        <v>72</v>
      </c>
      <c r="C60" s="32">
        <v>0.86199999999999999</v>
      </c>
      <c r="D60" s="94">
        <v>685768412793</v>
      </c>
      <c r="E60" s="66">
        <v>1</v>
      </c>
      <c r="F60" s="45"/>
      <c r="G60" s="79">
        <v>87.07</v>
      </c>
      <c r="H60" s="107">
        <f>G60*Ball_Valve_Multiplier</f>
        <v>0</v>
      </c>
    </row>
    <row r="61" spans="1:8" x14ac:dyDescent="0.2">
      <c r="A61" s="17" t="s">
        <v>73</v>
      </c>
      <c r="B61" s="18"/>
      <c r="C61" s="33"/>
      <c r="D61" s="98"/>
      <c r="E61" s="67"/>
      <c r="F61" s="46"/>
      <c r="G61" s="60"/>
      <c r="H61" s="12"/>
    </row>
    <row r="62" spans="1:8" ht="25.5" x14ac:dyDescent="0.2">
      <c r="A62" s="13" t="s">
        <v>32</v>
      </c>
      <c r="B62" s="14" t="s">
        <v>33</v>
      </c>
      <c r="C62" s="31" t="s">
        <v>34</v>
      </c>
      <c r="D62" s="24" t="s">
        <v>35</v>
      </c>
      <c r="E62" s="64" t="s">
        <v>36</v>
      </c>
      <c r="F62" s="43" t="s">
        <v>37</v>
      </c>
      <c r="G62" s="77" t="s">
        <v>0</v>
      </c>
      <c r="H62" s="77" t="s">
        <v>248</v>
      </c>
    </row>
    <row r="63" spans="1:8" x14ac:dyDescent="0.2">
      <c r="A63" s="15" t="s">
        <v>74</v>
      </c>
      <c r="B63" s="16" t="s">
        <v>66</v>
      </c>
      <c r="C63" s="32">
        <v>0.81799999999999995</v>
      </c>
      <c r="D63" s="96">
        <v>685768412823</v>
      </c>
      <c r="E63" s="66">
        <v>1</v>
      </c>
      <c r="F63" s="45"/>
      <c r="G63" s="79">
        <v>71.81</v>
      </c>
      <c r="H63" s="107">
        <f>G63*Ball_Valve_Multiplier</f>
        <v>0</v>
      </c>
    </row>
    <row r="64" spans="1:8" x14ac:dyDescent="0.2">
      <c r="A64" s="15" t="s">
        <v>75</v>
      </c>
      <c r="B64" s="16" t="s">
        <v>68</v>
      </c>
      <c r="C64" s="32">
        <v>0.82</v>
      </c>
      <c r="D64" s="94">
        <v>685768412878</v>
      </c>
      <c r="E64" s="65">
        <v>1</v>
      </c>
      <c r="F64" s="44"/>
      <c r="G64" s="79">
        <v>73.02</v>
      </c>
      <c r="H64" s="107">
        <f>G64*Ball_Valve_Multiplier</f>
        <v>0</v>
      </c>
    </row>
    <row r="65" spans="1:8" x14ac:dyDescent="0.2">
      <c r="A65" s="15" t="s">
        <v>76</v>
      </c>
      <c r="B65" s="16" t="s">
        <v>70</v>
      </c>
      <c r="C65" s="32">
        <v>0.82299999999999995</v>
      </c>
      <c r="D65" s="94">
        <v>685768412915</v>
      </c>
      <c r="E65" s="65">
        <v>1</v>
      </c>
      <c r="F65" s="44"/>
      <c r="G65" s="79">
        <v>74.290000000000006</v>
      </c>
      <c r="H65" s="107">
        <f>G65*Ball_Valve_Multiplier</f>
        <v>0</v>
      </c>
    </row>
    <row r="66" spans="1:8" x14ac:dyDescent="0.2">
      <c r="A66" s="15" t="s">
        <v>77</v>
      </c>
      <c r="B66" s="16" t="s">
        <v>72</v>
      </c>
      <c r="C66" s="32">
        <v>0.83399999999999996</v>
      </c>
      <c r="D66" s="95">
        <v>685768412786</v>
      </c>
      <c r="E66" s="65">
        <v>1</v>
      </c>
      <c r="F66" s="44"/>
      <c r="G66" s="79">
        <v>75.569999999999993</v>
      </c>
      <c r="H66" s="107">
        <f>G66*Ball_Valve_Multiplier</f>
        <v>0</v>
      </c>
    </row>
    <row r="67" spans="1:8" x14ac:dyDescent="0.2">
      <c r="A67" s="17" t="s">
        <v>78</v>
      </c>
      <c r="B67" s="19"/>
      <c r="C67" s="33"/>
      <c r="D67" s="98"/>
      <c r="E67" s="67"/>
      <c r="F67" s="46"/>
      <c r="G67" s="60"/>
      <c r="H67" s="12"/>
    </row>
    <row r="68" spans="1:8" ht="25.5" x14ac:dyDescent="0.2">
      <c r="A68" s="13" t="s">
        <v>32</v>
      </c>
      <c r="B68" s="14" t="s">
        <v>33</v>
      </c>
      <c r="C68" s="31" t="s">
        <v>34</v>
      </c>
      <c r="D68" s="24" t="s">
        <v>35</v>
      </c>
      <c r="E68" s="64" t="s">
        <v>36</v>
      </c>
      <c r="F68" s="43" t="s">
        <v>37</v>
      </c>
      <c r="G68" s="77" t="s">
        <v>0</v>
      </c>
      <c r="H68" s="77" t="s">
        <v>248</v>
      </c>
    </row>
    <row r="69" spans="1:8" x14ac:dyDescent="0.2">
      <c r="A69" s="15" t="s">
        <v>216</v>
      </c>
      <c r="B69" s="16" t="s">
        <v>79</v>
      </c>
      <c r="C69" s="34">
        <v>0.94099999999999995</v>
      </c>
      <c r="D69" s="99">
        <v>685768412816</v>
      </c>
      <c r="E69" s="65">
        <v>1</v>
      </c>
      <c r="F69" s="44"/>
      <c r="G69" s="79">
        <v>82.97</v>
      </c>
      <c r="H69" s="107">
        <f>G69*Ball_Valve_Multiplier</f>
        <v>0</v>
      </c>
    </row>
    <row r="70" spans="1:8" x14ac:dyDescent="0.2">
      <c r="A70" s="15" t="s">
        <v>217</v>
      </c>
      <c r="B70" s="16" t="s">
        <v>80</v>
      </c>
      <c r="C70" s="34">
        <v>0.91</v>
      </c>
      <c r="D70" s="100">
        <v>685768412861</v>
      </c>
      <c r="E70" s="65">
        <v>1</v>
      </c>
      <c r="F70" s="44"/>
      <c r="G70" s="79">
        <v>84.26</v>
      </c>
      <c r="H70" s="107">
        <f>G70*Ball_Valve_Multiplier</f>
        <v>0</v>
      </c>
    </row>
    <row r="71" spans="1:8" x14ac:dyDescent="0.2">
      <c r="A71" s="15" t="s">
        <v>218</v>
      </c>
      <c r="B71" s="16" t="s">
        <v>81</v>
      </c>
      <c r="C71" s="35">
        <v>0.995</v>
      </c>
      <c r="D71" s="101">
        <v>685768412908</v>
      </c>
      <c r="E71" s="66">
        <v>1</v>
      </c>
      <c r="F71" s="45"/>
      <c r="G71" s="79">
        <v>85.57</v>
      </c>
      <c r="H71" s="107">
        <f>G71*Ball_Valve_Multiplier</f>
        <v>0</v>
      </c>
    </row>
    <row r="72" spans="1:8" x14ac:dyDescent="0.2">
      <c r="A72" s="15" t="s">
        <v>219</v>
      </c>
      <c r="B72" s="16" t="s">
        <v>82</v>
      </c>
      <c r="C72" s="35">
        <v>1.0369999999999999</v>
      </c>
      <c r="D72" s="101">
        <v>685768412779</v>
      </c>
      <c r="E72" s="66">
        <v>1</v>
      </c>
      <c r="F72" s="45"/>
      <c r="G72" s="79">
        <v>86.86</v>
      </c>
      <c r="H72" s="107">
        <f>G72*Ball_Valve_Multiplier</f>
        <v>0</v>
      </c>
    </row>
    <row r="73" spans="1:8" x14ac:dyDescent="0.2">
      <c r="A73" s="17" t="s">
        <v>83</v>
      </c>
      <c r="B73" s="19"/>
      <c r="C73" s="33"/>
      <c r="D73" s="98"/>
      <c r="E73" s="67"/>
      <c r="F73" s="46"/>
      <c r="G73" s="60"/>
      <c r="H73" s="12"/>
    </row>
    <row r="74" spans="1:8" ht="25.5" x14ac:dyDescent="0.2">
      <c r="A74" s="13" t="s">
        <v>32</v>
      </c>
      <c r="B74" s="14" t="s">
        <v>33</v>
      </c>
      <c r="C74" s="31" t="s">
        <v>34</v>
      </c>
      <c r="D74" s="24" t="s">
        <v>35</v>
      </c>
      <c r="E74" s="64" t="s">
        <v>36</v>
      </c>
      <c r="F74" s="43" t="s">
        <v>37</v>
      </c>
      <c r="G74" s="77" t="s">
        <v>0</v>
      </c>
      <c r="H74" s="77" t="s">
        <v>248</v>
      </c>
    </row>
    <row r="75" spans="1:8" x14ac:dyDescent="0.2">
      <c r="A75" s="15" t="s">
        <v>220</v>
      </c>
      <c r="B75" s="16" t="s">
        <v>79</v>
      </c>
      <c r="C75" s="29">
        <v>0.91039999999999999</v>
      </c>
      <c r="D75" s="53">
        <v>685768412809</v>
      </c>
      <c r="E75" s="68">
        <v>1</v>
      </c>
      <c r="F75" s="44"/>
      <c r="G75" s="79">
        <v>71.47</v>
      </c>
      <c r="H75" s="107">
        <f>G75*Ball_Valve_Multiplier</f>
        <v>0</v>
      </c>
    </row>
    <row r="76" spans="1:8" x14ac:dyDescent="0.2">
      <c r="A76" s="15" t="s">
        <v>221</v>
      </c>
      <c r="B76" s="16" t="s">
        <v>80</v>
      </c>
      <c r="C76" s="29">
        <v>0.91</v>
      </c>
      <c r="D76" s="102">
        <v>685768412854</v>
      </c>
      <c r="E76" s="68">
        <v>1</v>
      </c>
      <c r="F76" s="44"/>
      <c r="G76" s="79">
        <v>72.78</v>
      </c>
      <c r="H76" s="107">
        <f>G76*Ball_Valve_Multiplier</f>
        <v>0</v>
      </c>
    </row>
    <row r="77" spans="1:8" x14ac:dyDescent="0.2">
      <c r="A77" s="15" t="s">
        <v>222</v>
      </c>
      <c r="B77" s="16" t="s">
        <v>81</v>
      </c>
      <c r="C77" s="35">
        <v>0.96399999999999997</v>
      </c>
      <c r="D77" s="103">
        <v>685768412892</v>
      </c>
      <c r="E77" s="68">
        <v>1</v>
      </c>
      <c r="F77" s="45"/>
      <c r="G77" s="79">
        <v>74.069999999999993</v>
      </c>
      <c r="H77" s="107">
        <f>G77*Ball_Valve_Multiplier</f>
        <v>0</v>
      </c>
    </row>
    <row r="78" spans="1:8" x14ac:dyDescent="0.2">
      <c r="A78" s="15" t="s">
        <v>223</v>
      </c>
      <c r="B78" s="16" t="s">
        <v>82</v>
      </c>
      <c r="C78" s="29">
        <v>1.006</v>
      </c>
      <c r="D78" s="102">
        <v>685768412762</v>
      </c>
      <c r="E78" s="68">
        <v>1</v>
      </c>
      <c r="F78" s="44"/>
      <c r="G78" s="79">
        <v>75.37</v>
      </c>
      <c r="H78" s="107">
        <f>G78*Ball_Valve_Multiplier</f>
        <v>0</v>
      </c>
    </row>
    <row r="79" spans="1:8" x14ac:dyDescent="0.2">
      <c r="A79" s="17" t="s">
        <v>84</v>
      </c>
      <c r="B79" s="19"/>
      <c r="C79" s="33"/>
      <c r="D79" s="98"/>
      <c r="E79" s="67"/>
      <c r="F79" s="46"/>
      <c r="G79" s="60"/>
      <c r="H79" s="12"/>
    </row>
    <row r="80" spans="1:8" ht="25.5" x14ac:dyDescent="0.2">
      <c r="A80" s="13" t="s">
        <v>32</v>
      </c>
      <c r="B80" s="14" t="s">
        <v>33</v>
      </c>
      <c r="C80" s="31" t="s">
        <v>34</v>
      </c>
      <c r="D80" s="24" t="s">
        <v>35</v>
      </c>
      <c r="E80" s="64" t="s">
        <v>36</v>
      </c>
      <c r="F80" s="43" t="s">
        <v>37</v>
      </c>
      <c r="G80" s="77" t="s">
        <v>0</v>
      </c>
      <c r="H80" s="77" t="s">
        <v>248</v>
      </c>
    </row>
    <row r="81" spans="1:8" x14ac:dyDescent="0.2">
      <c r="A81" s="15" t="s">
        <v>224</v>
      </c>
      <c r="B81" s="16" t="s">
        <v>85</v>
      </c>
      <c r="C81" s="34"/>
      <c r="D81" s="100"/>
      <c r="E81" s="65">
        <v>1</v>
      </c>
      <c r="F81" s="44"/>
      <c r="G81" s="79">
        <v>5.75</v>
      </c>
      <c r="H81" s="107">
        <f>G81*Ball_Valve_Multiplier</f>
        <v>0</v>
      </c>
    </row>
    <row r="82" spans="1:8" x14ac:dyDescent="0.2">
      <c r="A82" s="73"/>
      <c r="B82" s="81"/>
      <c r="C82" s="82"/>
      <c r="D82" s="99"/>
      <c r="E82" s="75"/>
      <c r="F82" s="55"/>
      <c r="G82" s="80"/>
      <c r="H82" s="80"/>
    </row>
    <row r="83" spans="1:8" x14ac:dyDescent="0.2">
      <c r="A83" s="83" t="s">
        <v>249</v>
      </c>
      <c r="B83" s="84">
        <v>0</v>
      </c>
      <c r="C83" s="85"/>
      <c r="D83" s="104"/>
      <c r="E83" s="86"/>
      <c r="F83" s="87"/>
      <c r="G83" s="88"/>
      <c r="H83" s="88"/>
    </row>
    <row r="84" spans="1:8" x14ac:dyDescent="0.2">
      <c r="A84" s="27" t="s">
        <v>86</v>
      </c>
      <c r="B84" s="28"/>
      <c r="C84" s="37"/>
      <c r="D84" s="97"/>
      <c r="E84" s="69"/>
      <c r="F84" s="46"/>
      <c r="G84" s="60"/>
      <c r="H84" s="12"/>
    </row>
    <row r="85" spans="1:8" ht="25.5" x14ac:dyDescent="0.2">
      <c r="A85" s="13" t="s">
        <v>32</v>
      </c>
      <c r="B85" s="14" t="s">
        <v>33</v>
      </c>
      <c r="C85" s="31" t="s">
        <v>34</v>
      </c>
      <c r="D85" s="24" t="s">
        <v>35</v>
      </c>
      <c r="E85" s="64" t="s">
        <v>36</v>
      </c>
      <c r="F85" s="43" t="s">
        <v>37</v>
      </c>
      <c r="G85" s="77" t="s">
        <v>0</v>
      </c>
      <c r="H85" s="77" t="s">
        <v>248</v>
      </c>
    </row>
    <row r="86" spans="1:8" x14ac:dyDescent="0.2">
      <c r="A86" s="20" t="s">
        <v>87</v>
      </c>
      <c r="B86" s="16" t="s">
        <v>88</v>
      </c>
      <c r="C86" s="32">
        <v>0.44900000000000001</v>
      </c>
      <c r="D86" s="94">
        <v>685768409403</v>
      </c>
      <c r="E86" s="65">
        <v>1</v>
      </c>
      <c r="F86" s="44">
        <v>75</v>
      </c>
      <c r="G86" s="79">
        <v>64.97</v>
      </c>
      <c r="H86" s="107">
        <f t="shared" ref="H86:H93" si="2">G86*Check_Valve_Multiplier</f>
        <v>0</v>
      </c>
    </row>
    <row r="87" spans="1:8" x14ac:dyDescent="0.2">
      <c r="A87" s="15" t="s">
        <v>89</v>
      </c>
      <c r="B87" s="16" t="s">
        <v>90</v>
      </c>
      <c r="C87" s="32">
        <v>0.56000000000000005</v>
      </c>
      <c r="D87" s="94">
        <v>685768409441</v>
      </c>
      <c r="E87" s="65">
        <v>1</v>
      </c>
      <c r="F87" s="44">
        <v>75</v>
      </c>
      <c r="G87" s="79">
        <v>64.97</v>
      </c>
      <c r="H87" s="107">
        <f t="shared" si="2"/>
        <v>0</v>
      </c>
    </row>
    <row r="88" spans="1:8" x14ac:dyDescent="0.2">
      <c r="A88" s="15" t="s">
        <v>91</v>
      </c>
      <c r="B88" s="16" t="s">
        <v>92</v>
      </c>
      <c r="C88" s="32">
        <v>0.45400000000000001</v>
      </c>
      <c r="D88" s="94">
        <v>685768409410</v>
      </c>
      <c r="E88" s="65">
        <v>1</v>
      </c>
      <c r="F88" s="44">
        <v>40</v>
      </c>
      <c r="G88" s="79">
        <v>45.48</v>
      </c>
      <c r="H88" s="107">
        <f t="shared" si="2"/>
        <v>0</v>
      </c>
    </row>
    <row r="89" spans="1:8" x14ac:dyDescent="0.2">
      <c r="A89" s="15" t="s">
        <v>93</v>
      </c>
      <c r="B89" s="16" t="s">
        <v>94</v>
      </c>
      <c r="C89" s="32">
        <v>0.53</v>
      </c>
      <c r="D89" s="94">
        <v>685768409458</v>
      </c>
      <c r="E89" s="66">
        <v>1</v>
      </c>
      <c r="F89" s="45">
        <v>40</v>
      </c>
      <c r="G89" s="79">
        <v>45.48</v>
      </c>
      <c r="H89" s="107">
        <f t="shared" si="2"/>
        <v>0</v>
      </c>
    </row>
    <row r="90" spans="1:8" x14ac:dyDescent="0.2">
      <c r="A90" s="15" t="s">
        <v>95</v>
      </c>
      <c r="B90" s="16" t="s">
        <v>96</v>
      </c>
      <c r="C90" s="32">
        <v>0.51</v>
      </c>
      <c r="D90" s="94">
        <v>685768409496</v>
      </c>
      <c r="E90" s="66">
        <v>1</v>
      </c>
      <c r="F90" s="45">
        <v>40</v>
      </c>
      <c r="G90" s="79">
        <v>45.48</v>
      </c>
      <c r="H90" s="107">
        <f t="shared" si="2"/>
        <v>0</v>
      </c>
    </row>
    <row r="91" spans="1:8" x14ac:dyDescent="0.2">
      <c r="A91" s="15" t="s">
        <v>97</v>
      </c>
      <c r="B91" s="16" t="s">
        <v>98</v>
      </c>
      <c r="C91" s="32">
        <v>0.54500000000000004</v>
      </c>
      <c r="D91" s="94">
        <v>685768409632</v>
      </c>
      <c r="E91" s="65">
        <v>1</v>
      </c>
      <c r="F91" s="44">
        <v>40</v>
      </c>
      <c r="G91" s="79">
        <v>49.38</v>
      </c>
      <c r="H91" s="107">
        <f t="shared" si="2"/>
        <v>0</v>
      </c>
    </row>
    <row r="92" spans="1:8" x14ac:dyDescent="0.2">
      <c r="A92" s="15" t="s">
        <v>99</v>
      </c>
      <c r="B92" s="16" t="s">
        <v>100</v>
      </c>
      <c r="C92" s="32">
        <v>0.88500000000000001</v>
      </c>
      <c r="D92" s="94">
        <v>685768409717</v>
      </c>
      <c r="E92" s="65">
        <v>1</v>
      </c>
      <c r="F92" s="44">
        <v>35</v>
      </c>
      <c r="G92" s="79">
        <v>64.97</v>
      </c>
      <c r="H92" s="107">
        <f t="shared" si="2"/>
        <v>0</v>
      </c>
    </row>
    <row r="93" spans="1:8" x14ac:dyDescent="0.2">
      <c r="A93" s="15" t="s">
        <v>101</v>
      </c>
      <c r="B93" s="16" t="s">
        <v>102</v>
      </c>
      <c r="C93" s="32">
        <v>0.89</v>
      </c>
      <c r="D93" s="94">
        <v>685768409342</v>
      </c>
      <c r="E93" s="65">
        <v>1</v>
      </c>
      <c r="F93" s="44">
        <v>35</v>
      </c>
      <c r="G93" s="79">
        <v>64.97</v>
      </c>
      <c r="H93" s="107">
        <f t="shared" si="2"/>
        <v>0</v>
      </c>
    </row>
    <row r="94" spans="1:8" x14ac:dyDescent="0.2">
      <c r="A94" s="17" t="s">
        <v>103</v>
      </c>
      <c r="B94" s="18"/>
      <c r="C94" s="33"/>
      <c r="D94" s="98"/>
      <c r="E94" s="67"/>
      <c r="F94" s="46"/>
      <c r="G94" s="60"/>
      <c r="H94" s="12"/>
    </row>
    <row r="95" spans="1:8" ht="25.5" x14ac:dyDescent="0.2">
      <c r="A95" s="13" t="s">
        <v>32</v>
      </c>
      <c r="B95" s="14" t="s">
        <v>33</v>
      </c>
      <c r="C95" s="31" t="s">
        <v>34</v>
      </c>
      <c r="D95" s="24" t="s">
        <v>35</v>
      </c>
      <c r="E95" s="64" t="s">
        <v>36</v>
      </c>
      <c r="F95" s="43" t="s">
        <v>37</v>
      </c>
      <c r="G95" s="77" t="s">
        <v>0</v>
      </c>
      <c r="H95" s="77" t="s">
        <v>248</v>
      </c>
    </row>
    <row r="96" spans="1:8" x14ac:dyDescent="0.2">
      <c r="A96" s="15" t="s">
        <v>104</v>
      </c>
      <c r="B96" s="16" t="s">
        <v>92</v>
      </c>
      <c r="C96" s="36">
        <v>0.45400000000000001</v>
      </c>
      <c r="D96" s="25">
        <v>685768409588</v>
      </c>
      <c r="E96" s="65">
        <v>1</v>
      </c>
      <c r="F96" s="44">
        <v>40</v>
      </c>
      <c r="G96" s="79">
        <v>53.67</v>
      </c>
      <c r="H96" s="107">
        <f>G96*Check_Valve_Multiplier</f>
        <v>0</v>
      </c>
    </row>
    <row r="97" spans="1:8" x14ac:dyDescent="0.2">
      <c r="A97" s="15" t="s">
        <v>105</v>
      </c>
      <c r="B97" s="16" t="s">
        <v>94</v>
      </c>
      <c r="C97" s="36">
        <v>0.441</v>
      </c>
      <c r="D97" s="25">
        <v>685768409595</v>
      </c>
      <c r="E97" s="65">
        <v>1</v>
      </c>
      <c r="F97" s="44">
        <v>40</v>
      </c>
      <c r="G97" s="79">
        <v>79.56</v>
      </c>
      <c r="H97" s="107">
        <f>G97*Check_Valve_Multiplier</f>
        <v>0</v>
      </c>
    </row>
    <row r="98" spans="1:8" x14ac:dyDescent="0.2">
      <c r="A98" s="15" t="s">
        <v>106</v>
      </c>
      <c r="B98" s="16" t="s">
        <v>96</v>
      </c>
      <c r="C98" s="36">
        <v>0.41499999999999998</v>
      </c>
      <c r="D98" s="25">
        <v>685768409601</v>
      </c>
      <c r="E98" s="65">
        <v>1</v>
      </c>
      <c r="F98" s="44">
        <v>40</v>
      </c>
      <c r="G98" s="79">
        <v>79.56</v>
      </c>
      <c r="H98" s="107">
        <f>G98*Check_Valve_Multiplier</f>
        <v>0</v>
      </c>
    </row>
    <row r="99" spans="1:8" x14ac:dyDescent="0.2">
      <c r="A99" s="15" t="s">
        <v>107</v>
      </c>
      <c r="B99" s="16" t="s">
        <v>98</v>
      </c>
      <c r="C99" s="32">
        <v>0.55500000000000005</v>
      </c>
      <c r="D99" s="94">
        <v>685768409687</v>
      </c>
      <c r="E99" s="65">
        <v>1</v>
      </c>
      <c r="F99" s="44">
        <v>40</v>
      </c>
      <c r="G99" s="79">
        <v>58.47</v>
      </c>
      <c r="H99" s="107">
        <f>G99*Check_Valve_Multiplier</f>
        <v>0</v>
      </c>
    </row>
    <row r="100" spans="1:8" x14ac:dyDescent="0.2">
      <c r="A100" s="15" t="s">
        <v>108</v>
      </c>
      <c r="B100" s="16" t="s">
        <v>102</v>
      </c>
      <c r="C100" s="32">
        <v>0.90500000000000003</v>
      </c>
      <c r="D100" s="94">
        <v>685768409816</v>
      </c>
      <c r="E100" s="65">
        <v>1</v>
      </c>
      <c r="F100" s="44">
        <v>35</v>
      </c>
      <c r="G100" s="79">
        <v>76.67</v>
      </c>
      <c r="H100" s="107">
        <f>G100*Check_Valve_Multiplier</f>
        <v>0</v>
      </c>
    </row>
    <row r="101" spans="1:8" x14ac:dyDescent="0.2">
      <c r="A101" s="27" t="s">
        <v>109</v>
      </c>
      <c r="B101" s="28"/>
      <c r="C101" s="37"/>
      <c r="D101" s="97"/>
      <c r="E101" s="69"/>
      <c r="F101" s="47"/>
      <c r="G101" s="60"/>
      <c r="H101" s="12"/>
    </row>
    <row r="102" spans="1:8" ht="25.5" x14ac:dyDescent="0.2">
      <c r="A102" s="13" t="s">
        <v>32</v>
      </c>
      <c r="B102" s="14" t="s">
        <v>33</v>
      </c>
      <c r="C102" s="31" t="s">
        <v>34</v>
      </c>
      <c r="D102" s="24" t="s">
        <v>35</v>
      </c>
      <c r="E102" s="64" t="s">
        <v>36</v>
      </c>
      <c r="F102" s="43" t="s">
        <v>37</v>
      </c>
      <c r="G102" s="77" t="s">
        <v>0</v>
      </c>
      <c r="H102" s="77" t="s">
        <v>248</v>
      </c>
    </row>
    <row r="103" spans="1:8" x14ac:dyDescent="0.2">
      <c r="A103" s="15" t="s">
        <v>110</v>
      </c>
      <c r="B103" s="16" t="s">
        <v>92</v>
      </c>
      <c r="C103" s="36">
        <v>0.45400000000000001</v>
      </c>
      <c r="D103" s="25">
        <v>685768409519</v>
      </c>
      <c r="E103" s="65">
        <v>1</v>
      </c>
      <c r="F103" s="44">
        <v>40</v>
      </c>
      <c r="G103" s="79">
        <v>53.67</v>
      </c>
      <c r="H103" s="107">
        <f>G103*Check_Valve_Multiplier</f>
        <v>0</v>
      </c>
    </row>
    <row r="104" spans="1:8" x14ac:dyDescent="0.2">
      <c r="A104" s="15" t="s">
        <v>111</v>
      </c>
      <c r="B104" s="16" t="s">
        <v>94</v>
      </c>
      <c r="C104" s="36">
        <v>0.441</v>
      </c>
      <c r="D104" s="25">
        <v>685768409533</v>
      </c>
      <c r="E104" s="65">
        <v>1</v>
      </c>
      <c r="F104" s="44">
        <v>40</v>
      </c>
      <c r="G104" s="79">
        <v>53.67</v>
      </c>
      <c r="H104" s="107">
        <f>G104*Check_Valve_Multiplier</f>
        <v>0</v>
      </c>
    </row>
    <row r="105" spans="1:8" x14ac:dyDescent="0.2">
      <c r="A105" s="15" t="s">
        <v>112</v>
      </c>
      <c r="B105" s="16" t="s">
        <v>96</v>
      </c>
      <c r="C105" s="36">
        <v>0.41499999999999998</v>
      </c>
      <c r="D105" s="25">
        <v>685768409557</v>
      </c>
      <c r="E105" s="65">
        <v>1</v>
      </c>
      <c r="F105" s="44">
        <v>40</v>
      </c>
      <c r="G105" s="79">
        <v>53.67</v>
      </c>
      <c r="H105" s="107">
        <f>G105*Check_Valve_Multiplier</f>
        <v>0</v>
      </c>
    </row>
    <row r="106" spans="1:8" x14ac:dyDescent="0.2">
      <c r="A106" s="15" t="s">
        <v>113</v>
      </c>
      <c r="B106" s="16" t="s">
        <v>98</v>
      </c>
      <c r="C106" s="32">
        <v>0.46200000000000002</v>
      </c>
      <c r="D106" s="94">
        <v>685768409656</v>
      </c>
      <c r="E106" s="65">
        <v>1</v>
      </c>
      <c r="F106" s="44">
        <v>40</v>
      </c>
      <c r="G106" s="79">
        <v>58.47</v>
      </c>
      <c r="H106" s="107">
        <f>G106*Check_Valve_Multiplier</f>
        <v>0</v>
      </c>
    </row>
    <row r="107" spans="1:8" hidden="1" x14ac:dyDescent="0.2">
      <c r="A107" s="15" t="s">
        <v>114</v>
      </c>
      <c r="B107" s="16" t="s">
        <v>102</v>
      </c>
      <c r="C107" s="32">
        <v>0.90500000000000003</v>
      </c>
      <c r="D107" s="94" t="s">
        <v>225</v>
      </c>
      <c r="E107" s="65">
        <v>1</v>
      </c>
      <c r="F107" s="44">
        <v>35</v>
      </c>
      <c r="G107" s="78">
        <v>68</v>
      </c>
      <c r="H107" s="54"/>
    </row>
    <row r="108" spans="1:8" x14ac:dyDescent="0.2">
      <c r="A108" s="27" t="s">
        <v>115</v>
      </c>
      <c r="B108" s="28"/>
      <c r="C108" s="37"/>
      <c r="D108" s="97"/>
      <c r="E108" s="69"/>
      <c r="F108" s="47"/>
      <c r="G108" s="60"/>
      <c r="H108" s="12"/>
    </row>
    <row r="109" spans="1:8" ht="25.5" x14ac:dyDescent="0.2">
      <c r="A109" s="13" t="s">
        <v>32</v>
      </c>
      <c r="B109" s="14" t="s">
        <v>33</v>
      </c>
      <c r="C109" s="31" t="s">
        <v>34</v>
      </c>
      <c r="D109" s="24" t="s">
        <v>35</v>
      </c>
      <c r="E109" s="64" t="s">
        <v>36</v>
      </c>
      <c r="F109" s="43" t="s">
        <v>37</v>
      </c>
      <c r="G109" s="77" t="s">
        <v>0</v>
      </c>
      <c r="H109" s="77" t="s">
        <v>248</v>
      </c>
    </row>
    <row r="110" spans="1:8" x14ac:dyDescent="0.2">
      <c r="A110" s="15" t="s">
        <v>116</v>
      </c>
      <c r="B110" s="16" t="s">
        <v>92</v>
      </c>
      <c r="C110" s="36">
        <v>0.46400000000000002</v>
      </c>
      <c r="D110" s="25">
        <v>685768409618</v>
      </c>
      <c r="E110" s="65">
        <v>1</v>
      </c>
      <c r="F110" s="44">
        <v>40</v>
      </c>
      <c r="G110" s="79">
        <v>53.67</v>
      </c>
      <c r="H110" s="107">
        <f>G110*Check_Valve_Multiplier</f>
        <v>0</v>
      </c>
    </row>
    <row r="111" spans="1:8" x14ac:dyDescent="0.2">
      <c r="A111" s="15" t="s">
        <v>117</v>
      </c>
      <c r="B111" s="16" t="s">
        <v>94</v>
      </c>
      <c r="C111" s="36">
        <v>0.441</v>
      </c>
      <c r="D111" s="100">
        <v>685768409625</v>
      </c>
      <c r="E111" s="65">
        <v>1</v>
      </c>
      <c r="F111" s="44">
        <v>40</v>
      </c>
      <c r="G111" s="79">
        <v>53.67</v>
      </c>
      <c r="H111" s="107">
        <f>G111*Check_Valve_Multiplier</f>
        <v>0</v>
      </c>
    </row>
    <row r="112" spans="1:8" x14ac:dyDescent="0.2">
      <c r="A112" s="17" t="s">
        <v>118</v>
      </c>
      <c r="B112" s="18"/>
      <c r="C112" s="33"/>
      <c r="D112" s="98"/>
      <c r="E112" s="67"/>
      <c r="F112" s="46"/>
      <c r="G112" s="60"/>
      <c r="H112" s="12"/>
    </row>
    <row r="113" spans="1:8" ht="25.5" x14ac:dyDescent="0.2">
      <c r="A113" s="13" t="s">
        <v>32</v>
      </c>
      <c r="B113" s="14" t="s">
        <v>33</v>
      </c>
      <c r="C113" s="31" t="s">
        <v>34</v>
      </c>
      <c r="D113" s="24" t="s">
        <v>35</v>
      </c>
      <c r="E113" s="64" t="s">
        <v>36</v>
      </c>
      <c r="F113" s="43" t="s">
        <v>37</v>
      </c>
      <c r="G113" s="77" t="s">
        <v>0</v>
      </c>
      <c r="H113" s="77" t="s">
        <v>248</v>
      </c>
    </row>
    <row r="114" spans="1:8" x14ac:dyDescent="0.2">
      <c r="A114" s="15" t="s">
        <v>24</v>
      </c>
      <c r="B114" s="16" t="s">
        <v>94</v>
      </c>
      <c r="C114" s="32">
        <v>0.55000000000000004</v>
      </c>
      <c r="D114" s="94">
        <v>685768409571</v>
      </c>
      <c r="E114" s="66">
        <v>50</v>
      </c>
      <c r="F114" s="45">
        <v>50</v>
      </c>
      <c r="G114" s="79">
        <v>53.67</v>
      </c>
      <c r="H114" s="107">
        <f>G114*Check_Valve_Multiplier</f>
        <v>0</v>
      </c>
    </row>
    <row r="115" spans="1:8" x14ac:dyDescent="0.2">
      <c r="A115" s="15" t="s">
        <v>119</v>
      </c>
      <c r="B115" s="16" t="s">
        <v>98</v>
      </c>
      <c r="C115" s="32">
        <v>0.47299999999999998</v>
      </c>
      <c r="D115" s="94">
        <v>685768409670</v>
      </c>
      <c r="E115" s="66">
        <v>40</v>
      </c>
      <c r="F115" s="45"/>
      <c r="G115" s="79">
        <v>58.47</v>
      </c>
      <c r="H115" s="107">
        <f>G115*Check_Valve_Multiplier</f>
        <v>0</v>
      </c>
    </row>
    <row r="116" spans="1:8" x14ac:dyDescent="0.2">
      <c r="A116" s="27" t="s">
        <v>120</v>
      </c>
      <c r="B116" s="28"/>
      <c r="C116" s="37"/>
      <c r="D116" s="97"/>
      <c r="E116" s="69"/>
      <c r="F116" s="47"/>
      <c r="G116" s="60"/>
      <c r="H116" s="12"/>
    </row>
    <row r="117" spans="1:8" ht="25.5" x14ac:dyDescent="0.2">
      <c r="A117" s="13" t="s">
        <v>32</v>
      </c>
      <c r="B117" s="14" t="s">
        <v>33</v>
      </c>
      <c r="C117" s="31" t="s">
        <v>34</v>
      </c>
      <c r="D117" s="24" t="s">
        <v>35</v>
      </c>
      <c r="E117" s="64" t="s">
        <v>36</v>
      </c>
      <c r="F117" s="43" t="s">
        <v>37</v>
      </c>
      <c r="G117" s="77" t="s">
        <v>0</v>
      </c>
      <c r="H117" s="77" t="s">
        <v>248</v>
      </c>
    </row>
    <row r="118" spans="1:8" x14ac:dyDescent="0.2">
      <c r="A118" s="20" t="s">
        <v>121</v>
      </c>
      <c r="B118" s="21" t="s">
        <v>92</v>
      </c>
      <c r="C118" s="32">
        <v>0.57499999999999996</v>
      </c>
      <c r="D118" s="94">
        <v>685768409434</v>
      </c>
      <c r="E118" s="66">
        <v>1</v>
      </c>
      <c r="F118" s="45">
        <v>65</v>
      </c>
      <c r="G118" s="79">
        <v>64.97</v>
      </c>
      <c r="H118" s="107">
        <f>G118*Check_Valve_Multiplier</f>
        <v>0</v>
      </c>
    </row>
    <row r="119" spans="1:8" x14ac:dyDescent="0.2">
      <c r="A119" s="15" t="s">
        <v>122</v>
      </c>
      <c r="B119" s="21" t="s">
        <v>94</v>
      </c>
      <c r="C119" s="32">
        <v>0.58499999999999996</v>
      </c>
      <c r="D119" s="94">
        <v>685768409472</v>
      </c>
      <c r="E119" s="66">
        <v>1</v>
      </c>
      <c r="F119" s="45">
        <v>65</v>
      </c>
      <c r="G119" s="79">
        <v>65.069999999999993</v>
      </c>
      <c r="H119" s="107">
        <f>G119*Check_Valve_Multiplier</f>
        <v>0</v>
      </c>
    </row>
    <row r="120" spans="1:8" x14ac:dyDescent="0.2">
      <c r="A120" s="15" t="s">
        <v>21</v>
      </c>
      <c r="B120" s="21" t="s">
        <v>96</v>
      </c>
      <c r="C120" s="32">
        <v>0.58499999999999996</v>
      </c>
      <c r="D120" s="94">
        <v>685768409335</v>
      </c>
      <c r="E120" s="65">
        <v>1</v>
      </c>
      <c r="F120" s="44">
        <v>65</v>
      </c>
      <c r="G120" s="79">
        <v>78.12</v>
      </c>
      <c r="H120" s="107">
        <f>G120*Check_Valve_Multiplier</f>
        <v>0</v>
      </c>
    </row>
    <row r="121" spans="1:8" x14ac:dyDescent="0.2">
      <c r="A121" s="15" t="s">
        <v>16</v>
      </c>
      <c r="B121" s="21" t="s">
        <v>98</v>
      </c>
      <c r="C121" s="32">
        <v>0.65500000000000003</v>
      </c>
      <c r="D121" s="94">
        <v>685768409649</v>
      </c>
      <c r="E121" s="65">
        <v>1</v>
      </c>
      <c r="F121" s="44">
        <v>65</v>
      </c>
      <c r="G121" s="79">
        <v>97.66</v>
      </c>
      <c r="H121" s="107">
        <f>G121*Check_Valve_Multiplier</f>
        <v>0</v>
      </c>
    </row>
    <row r="122" spans="1:8" x14ac:dyDescent="0.2">
      <c r="A122" s="15" t="s">
        <v>17</v>
      </c>
      <c r="B122" s="21" t="s">
        <v>102</v>
      </c>
      <c r="C122" s="32">
        <v>1.1000000000000001</v>
      </c>
      <c r="D122" s="94">
        <v>685768409755</v>
      </c>
      <c r="E122" s="65">
        <v>1</v>
      </c>
      <c r="F122" s="44">
        <v>25</v>
      </c>
      <c r="G122" s="79">
        <v>136.85</v>
      </c>
      <c r="H122" s="107">
        <f>G122*Check_Valve_Multiplier</f>
        <v>0</v>
      </c>
    </row>
    <row r="123" spans="1:8" x14ac:dyDescent="0.2">
      <c r="A123" s="17" t="s">
        <v>123</v>
      </c>
      <c r="B123" s="18"/>
      <c r="C123" s="33"/>
      <c r="D123" s="98"/>
      <c r="E123" s="67"/>
      <c r="F123" s="46"/>
      <c r="G123" s="60"/>
      <c r="H123" s="12"/>
    </row>
    <row r="124" spans="1:8" ht="25.5" x14ac:dyDescent="0.2">
      <c r="A124" s="13" t="s">
        <v>32</v>
      </c>
      <c r="B124" s="14" t="s">
        <v>33</v>
      </c>
      <c r="C124" s="31" t="s">
        <v>34</v>
      </c>
      <c r="D124" s="24" t="s">
        <v>35</v>
      </c>
      <c r="E124" s="64" t="s">
        <v>36</v>
      </c>
      <c r="F124" s="43" t="s">
        <v>37</v>
      </c>
      <c r="G124" s="77" t="s">
        <v>0</v>
      </c>
      <c r="H124" s="77" t="s">
        <v>248</v>
      </c>
    </row>
    <row r="125" spans="1:8" x14ac:dyDescent="0.2">
      <c r="A125" s="15" t="s">
        <v>28</v>
      </c>
      <c r="B125" s="16" t="s">
        <v>98</v>
      </c>
      <c r="C125" s="32">
        <v>0.66</v>
      </c>
      <c r="D125" s="94">
        <v>685768409694</v>
      </c>
      <c r="E125" s="65"/>
      <c r="F125" s="44"/>
      <c r="G125" s="79">
        <v>115.21</v>
      </c>
      <c r="H125" s="107">
        <f>G125*Check_Valve_Multiplier</f>
        <v>0</v>
      </c>
    </row>
    <row r="126" spans="1:8" x14ac:dyDescent="0.2">
      <c r="A126" s="15" t="s">
        <v>124</v>
      </c>
      <c r="B126" s="16" t="s">
        <v>102</v>
      </c>
      <c r="C126" s="32">
        <v>1.1000000000000001</v>
      </c>
      <c r="D126" s="94">
        <v>685768409823</v>
      </c>
      <c r="E126" s="65"/>
      <c r="F126" s="44"/>
      <c r="G126" s="79">
        <v>161.41</v>
      </c>
      <c r="H126" s="107">
        <f>G126*Check_Valve_Multiplier</f>
        <v>0</v>
      </c>
    </row>
    <row r="127" spans="1:8" x14ac:dyDescent="0.2">
      <c r="A127" s="27" t="s">
        <v>125</v>
      </c>
      <c r="B127" s="28"/>
      <c r="C127" s="37"/>
      <c r="D127" s="97"/>
      <c r="E127" s="69"/>
      <c r="F127" s="47"/>
      <c r="G127" s="60"/>
      <c r="H127" s="12"/>
    </row>
    <row r="128" spans="1:8" ht="25.5" x14ac:dyDescent="0.2">
      <c r="A128" s="13" t="s">
        <v>32</v>
      </c>
      <c r="B128" s="14" t="s">
        <v>33</v>
      </c>
      <c r="C128" s="31" t="s">
        <v>34</v>
      </c>
      <c r="D128" s="24" t="s">
        <v>35</v>
      </c>
      <c r="E128" s="64" t="s">
        <v>36</v>
      </c>
      <c r="F128" s="43" t="s">
        <v>37</v>
      </c>
      <c r="G128" s="77" t="s">
        <v>0</v>
      </c>
      <c r="H128" s="77" t="s">
        <v>248</v>
      </c>
    </row>
    <row r="129" spans="1:8" x14ac:dyDescent="0.2">
      <c r="A129" s="15" t="s">
        <v>126</v>
      </c>
      <c r="B129" s="16" t="s">
        <v>92</v>
      </c>
      <c r="C129" s="36">
        <v>0.47699999999999998</v>
      </c>
      <c r="D129" s="25">
        <v>685768409526</v>
      </c>
      <c r="E129" s="65">
        <v>1</v>
      </c>
      <c r="F129" s="44">
        <v>65</v>
      </c>
      <c r="G129" s="79">
        <v>76.67</v>
      </c>
      <c r="H129" s="107">
        <f>G129*Check_Valve_Multiplier</f>
        <v>0</v>
      </c>
    </row>
    <row r="130" spans="1:8" x14ac:dyDescent="0.2">
      <c r="A130" s="15" t="s">
        <v>127</v>
      </c>
      <c r="B130" s="16" t="s">
        <v>94</v>
      </c>
      <c r="C130" s="36">
        <v>0.48</v>
      </c>
      <c r="D130" s="25">
        <v>685768409540</v>
      </c>
      <c r="E130" s="65">
        <v>1</v>
      </c>
      <c r="F130" s="44">
        <v>65</v>
      </c>
      <c r="G130" s="79">
        <v>76.78</v>
      </c>
      <c r="H130" s="107">
        <f>G130*Check_Valve_Multiplier</f>
        <v>0</v>
      </c>
    </row>
    <row r="131" spans="1:8" x14ac:dyDescent="0.2">
      <c r="A131" s="15" t="s">
        <v>128</v>
      </c>
      <c r="B131" s="16" t="s">
        <v>96</v>
      </c>
      <c r="C131" s="36">
        <v>0.47799999999999998</v>
      </c>
      <c r="D131" s="25">
        <v>685768409564</v>
      </c>
      <c r="E131" s="65">
        <v>1</v>
      </c>
      <c r="F131" s="44">
        <v>65</v>
      </c>
      <c r="G131" s="79">
        <v>92.15</v>
      </c>
      <c r="H131" s="107">
        <f>G131*Check_Valve_Multiplier</f>
        <v>0</v>
      </c>
    </row>
    <row r="132" spans="1:8" x14ac:dyDescent="0.2">
      <c r="A132" s="15" t="s">
        <v>129</v>
      </c>
      <c r="B132" s="16" t="s">
        <v>98</v>
      </c>
      <c r="C132" s="32">
        <v>0.57699999999999996</v>
      </c>
      <c r="D132" s="94">
        <v>685768409663</v>
      </c>
      <c r="E132" s="65">
        <v>1</v>
      </c>
      <c r="F132" s="44">
        <v>65</v>
      </c>
      <c r="G132" s="79">
        <v>115.21</v>
      </c>
      <c r="H132" s="107">
        <f>G132*Check_Valve_Multiplier</f>
        <v>0</v>
      </c>
    </row>
    <row r="133" spans="1:8" x14ac:dyDescent="0.2">
      <c r="A133" s="17" t="s">
        <v>130</v>
      </c>
      <c r="B133" s="18"/>
      <c r="C133" s="33"/>
      <c r="D133" s="98"/>
      <c r="E133" s="67"/>
      <c r="F133" s="46"/>
      <c r="G133" s="60"/>
      <c r="H133" s="12"/>
    </row>
    <row r="134" spans="1:8" ht="25.5" x14ac:dyDescent="0.2">
      <c r="A134" s="13" t="s">
        <v>32</v>
      </c>
      <c r="B134" s="14" t="s">
        <v>33</v>
      </c>
      <c r="C134" s="31" t="s">
        <v>34</v>
      </c>
      <c r="D134" s="24" t="s">
        <v>35</v>
      </c>
      <c r="E134" s="64" t="s">
        <v>36</v>
      </c>
      <c r="F134" s="43" t="s">
        <v>37</v>
      </c>
      <c r="G134" s="77" t="s">
        <v>0</v>
      </c>
      <c r="H134" s="77" t="s">
        <v>248</v>
      </c>
    </row>
    <row r="135" spans="1:8" x14ac:dyDescent="0.2">
      <c r="A135" s="15" t="s">
        <v>131</v>
      </c>
      <c r="B135" s="16" t="s">
        <v>39</v>
      </c>
      <c r="C135" s="32">
        <v>0.19</v>
      </c>
      <c r="D135" s="94">
        <v>685768407669</v>
      </c>
      <c r="E135" s="65">
        <v>1</v>
      </c>
      <c r="F135" s="44">
        <v>210</v>
      </c>
      <c r="G135" s="79">
        <v>31.09</v>
      </c>
      <c r="H135" s="107">
        <f t="shared" ref="H135:H144" si="3">G135*Check_Valve_Multiplier</f>
        <v>0</v>
      </c>
    </row>
    <row r="136" spans="1:8" x14ac:dyDescent="0.2">
      <c r="A136" s="15" t="s">
        <v>20</v>
      </c>
      <c r="B136" s="16" t="s">
        <v>41</v>
      </c>
      <c r="C136" s="32">
        <v>0.19</v>
      </c>
      <c r="D136" s="94">
        <v>685768407676</v>
      </c>
      <c r="E136" s="65">
        <v>1</v>
      </c>
      <c r="F136" s="44">
        <v>210</v>
      </c>
      <c r="G136" s="79">
        <v>31.09</v>
      </c>
      <c r="H136" s="107">
        <f t="shared" si="3"/>
        <v>0</v>
      </c>
    </row>
    <row r="137" spans="1:8" x14ac:dyDescent="0.2">
      <c r="A137" s="15" t="s">
        <v>19</v>
      </c>
      <c r="B137" s="16" t="s">
        <v>42</v>
      </c>
      <c r="C137" s="32">
        <v>0.33</v>
      </c>
      <c r="D137" s="94">
        <v>685768407683</v>
      </c>
      <c r="E137" s="65">
        <v>1</v>
      </c>
      <c r="F137" s="44">
        <v>102</v>
      </c>
      <c r="G137" s="79">
        <v>31.09</v>
      </c>
      <c r="H137" s="107">
        <f t="shared" si="3"/>
        <v>0</v>
      </c>
    </row>
    <row r="138" spans="1:8" x14ac:dyDescent="0.2">
      <c r="A138" s="15" t="s">
        <v>27</v>
      </c>
      <c r="B138" s="16" t="s">
        <v>43</v>
      </c>
      <c r="C138" s="32">
        <v>0.33500000000000002</v>
      </c>
      <c r="D138" s="94">
        <v>685768407591</v>
      </c>
      <c r="E138" s="65">
        <v>1</v>
      </c>
      <c r="F138" s="44">
        <v>102</v>
      </c>
      <c r="G138" s="79">
        <v>31.09</v>
      </c>
      <c r="H138" s="107">
        <f t="shared" si="3"/>
        <v>0</v>
      </c>
    </row>
    <row r="139" spans="1:8" x14ac:dyDescent="0.2">
      <c r="A139" s="15" t="s">
        <v>18</v>
      </c>
      <c r="B139" s="16" t="s">
        <v>45</v>
      </c>
      <c r="C139" s="32">
        <v>0.85499999999999998</v>
      </c>
      <c r="D139" s="94">
        <v>685768407621</v>
      </c>
      <c r="E139" s="65">
        <v>1</v>
      </c>
      <c r="F139" s="44">
        <v>50</v>
      </c>
      <c r="G139" s="79">
        <v>71.739999999999995</v>
      </c>
      <c r="H139" s="107">
        <f t="shared" si="3"/>
        <v>0</v>
      </c>
    </row>
    <row r="140" spans="1:8" x14ac:dyDescent="0.2">
      <c r="A140" s="15" t="s">
        <v>26</v>
      </c>
      <c r="B140" s="16" t="s">
        <v>46</v>
      </c>
      <c r="C140" s="32">
        <v>1.53</v>
      </c>
      <c r="D140" s="94">
        <v>685768407607</v>
      </c>
      <c r="E140" s="65">
        <v>1</v>
      </c>
      <c r="F140" s="44">
        <v>25</v>
      </c>
      <c r="G140" s="79">
        <v>150.04</v>
      </c>
      <c r="H140" s="107">
        <f t="shared" si="3"/>
        <v>0</v>
      </c>
    </row>
    <row r="141" spans="1:8" x14ac:dyDescent="0.2">
      <c r="A141" s="15" t="s">
        <v>25</v>
      </c>
      <c r="B141" s="16" t="s">
        <v>47</v>
      </c>
      <c r="C141" s="32">
        <v>2.4750000000000001</v>
      </c>
      <c r="D141" s="94">
        <v>685768407614</v>
      </c>
      <c r="E141" s="65">
        <v>1</v>
      </c>
      <c r="F141" s="44">
        <v>15</v>
      </c>
      <c r="G141" s="79">
        <v>272.58</v>
      </c>
      <c r="H141" s="107">
        <f t="shared" si="3"/>
        <v>0</v>
      </c>
    </row>
    <row r="142" spans="1:8" x14ac:dyDescent="0.2">
      <c r="A142" s="15" t="s">
        <v>132</v>
      </c>
      <c r="B142" s="16" t="s">
        <v>48</v>
      </c>
      <c r="C142" s="32">
        <v>3.69</v>
      </c>
      <c r="D142" s="94">
        <v>685768407638</v>
      </c>
      <c r="E142" s="66">
        <v>1</v>
      </c>
      <c r="F142" s="45">
        <v>10</v>
      </c>
      <c r="G142" s="79">
        <v>336.26</v>
      </c>
      <c r="H142" s="107">
        <f t="shared" si="3"/>
        <v>0</v>
      </c>
    </row>
    <row r="143" spans="1:8" x14ac:dyDescent="0.2">
      <c r="A143" s="15" t="s">
        <v>133</v>
      </c>
      <c r="B143" s="16" t="s">
        <v>49</v>
      </c>
      <c r="C143" s="32">
        <v>5.6</v>
      </c>
      <c r="D143" s="94">
        <v>685768407645</v>
      </c>
      <c r="E143" s="66">
        <v>1</v>
      </c>
      <c r="F143" s="45">
        <v>8</v>
      </c>
      <c r="G143" s="79">
        <v>373.61</v>
      </c>
      <c r="H143" s="107">
        <f t="shared" si="3"/>
        <v>0</v>
      </c>
    </row>
    <row r="144" spans="1:8" x14ac:dyDescent="0.2">
      <c r="A144" s="15" t="s">
        <v>134</v>
      </c>
      <c r="B144" s="16" t="s">
        <v>52</v>
      </c>
      <c r="C144" s="32">
        <v>7.8</v>
      </c>
      <c r="D144" s="94">
        <v>685768407652</v>
      </c>
      <c r="E144" s="66">
        <v>1</v>
      </c>
      <c r="F144" s="45">
        <v>6</v>
      </c>
      <c r="G144" s="79">
        <v>373.61</v>
      </c>
      <c r="H144" s="107">
        <f t="shared" si="3"/>
        <v>0</v>
      </c>
    </row>
    <row r="145" spans="1:8" x14ac:dyDescent="0.2">
      <c r="A145" s="73"/>
      <c r="B145" s="81"/>
      <c r="C145" s="82"/>
      <c r="D145" s="99"/>
      <c r="E145" s="75"/>
      <c r="F145" s="55"/>
      <c r="G145" s="80"/>
      <c r="H145" s="80"/>
    </row>
    <row r="146" spans="1:8" x14ac:dyDescent="0.2">
      <c r="A146" s="83" t="s">
        <v>250</v>
      </c>
      <c r="B146" s="84">
        <v>0</v>
      </c>
      <c r="C146" s="85"/>
      <c r="D146" s="104"/>
      <c r="E146" s="86"/>
      <c r="F146" s="87"/>
      <c r="G146" s="88"/>
      <c r="H146" s="88"/>
    </row>
    <row r="147" spans="1:8" x14ac:dyDescent="0.2">
      <c r="A147" s="17" t="s">
        <v>135</v>
      </c>
      <c r="B147" s="18"/>
      <c r="C147" s="33"/>
      <c r="D147" s="98"/>
      <c r="E147" s="67"/>
      <c r="F147" s="46"/>
      <c r="G147" s="60"/>
      <c r="H147" s="12"/>
    </row>
    <row r="148" spans="1:8" ht="25.5" x14ac:dyDescent="0.2">
      <c r="A148" s="13" t="s">
        <v>32</v>
      </c>
      <c r="B148" s="14" t="s">
        <v>33</v>
      </c>
      <c r="C148" s="31"/>
      <c r="D148" s="25"/>
      <c r="E148" s="64" t="s">
        <v>36</v>
      </c>
      <c r="F148" s="43" t="s">
        <v>37</v>
      </c>
      <c r="G148" s="77" t="s">
        <v>0</v>
      </c>
      <c r="H148" s="77" t="s">
        <v>248</v>
      </c>
    </row>
    <row r="149" spans="1:8" x14ac:dyDescent="0.2">
      <c r="A149" s="15" t="s">
        <v>136</v>
      </c>
      <c r="B149" s="16" t="s">
        <v>137</v>
      </c>
      <c r="C149" s="34"/>
      <c r="D149" s="100"/>
      <c r="E149" s="65">
        <v>1</v>
      </c>
      <c r="F149" s="44"/>
      <c r="G149" s="79">
        <v>60.18</v>
      </c>
      <c r="H149" s="107">
        <f t="shared" ref="H149:H157" si="4">G149*Relief_Valve_Multiplier</f>
        <v>0</v>
      </c>
    </row>
    <row r="150" spans="1:8" x14ac:dyDescent="0.2">
      <c r="A150" s="15" t="s">
        <v>138</v>
      </c>
      <c r="B150" s="16" t="s">
        <v>137</v>
      </c>
      <c r="C150" s="34"/>
      <c r="D150" s="100"/>
      <c r="E150" s="65">
        <v>1</v>
      </c>
      <c r="F150" s="44"/>
      <c r="G150" s="79">
        <v>90.31</v>
      </c>
      <c r="H150" s="107">
        <f t="shared" si="4"/>
        <v>0</v>
      </c>
    </row>
    <row r="151" spans="1:8" x14ac:dyDescent="0.2">
      <c r="A151" s="15" t="s">
        <v>139</v>
      </c>
      <c r="B151" s="16" t="s">
        <v>137</v>
      </c>
      <c r="C151" s="34"/>
      <c r="D151" s="100"/>
      <c r="E151" s="65">
        <v>1</v>
      </c>
      <c r="F151" s="44"/>
      <c r="G151" s="79">
        <v>92.99</v>
      </c>
      <c r="H151" s="107">
        <f t="shared" si="4"/>
        <v>0</v>
      </c>
    </row>
    <row r="152" spans="1:8" x14ac:dyDescent="0.2">
      <c r="A152" s="15" t="s">
        <v>140</v>
      </c>
      <c r="B152" s="16" t="s">
        <v>141</v>
      </c>
      <c r="C152" s="34"/>
      <c r="D152" s="100"/>
      <c r="E152" s="65">
        <v>1</v>
      </c>
      <c r="F152" s="44"/>
      <c r="G152" s="79">
        <v>60.18</v>
      </c>
      <c r="H152" s="107">
        <f t="shared" si="4"/>
        <v>0</v>
      </c>
    </row>
    <row r="153" spans="1:8" x14ac:dyDescent="0.2">
      <c r="A153" s="15" t="s">
        <v>142</v>
      </c>
      <c r="B153" s="16" t="s">
        <v>141</v>
      </c>
      <c r="C153" s="34"/>
      <c r="D153" s="100"/>
      <c r="E153" s="65">
        <v>1</v>
      </c>
      <c r="F153" s="44"/>
      <c r="G153" s="79">
        <v>90.31</v>
      </c>
      <c r="H153" s="107">
        <f t="shared" si="4"/>
        <v>0</v>
      </c>
    </row>
    <row r="154" spans="1:8" x14ac:dyDescent="0.2">
      <c r="A154" s="15" t="s">
        <v>143</v>
      </c>
      <c r="B154" s="16" t="s">
        <v>141</v>
      </c>
      <c r="C154" s="35"/>
      <c r="D154" s="101"/>
      <c r="E154" s="66">
        <v>1</v>
      </c>
      <c r="F154" s="45"/>
      <c r="G154" s="79">
        <v>92.99</v>
      </c>
      <c r="H154" s="107">
        <f t="shared" si="4"/>
        <v>0</v>
      </c>
    </row>
    <row r="155" spans="1:8" x14ac:dyDescent="0.2">
      <c r="A155" s="15" t="s">
        <v>144</v>
      </c>
      <c r="B155" s="16" t="s">
        <v>145</v>
      </c>
      <c r="C155" s="35"/>
      <c r="D155" s="101"/>
      <c r="E155" s="66">
        <v>1</v>
      </c>
      <c r="F155" s="45"/>
      <c r="G155" s="79">
        <v>60.18</v>
      </c>
      <c r="H155" s="107">
        <f t="shared" si="4"/>
        <v>0</v>
      </c>
    </row>
    <row r="156" spans="1:8" x14ac:dyDescent="0.2">
      <c r="A156" s="15" t="s">
        <v>146</v>
      </c>
      <c r="B156" s="16" t="s">
        <v>145</v>
      </c>
      <c r="C156" s="35"/>
      <c r="D156" s="101"/>
      <c r="E156" s="66">
        <v>1</v>
      </c>
      <c r="F156" s="45"/>
      <c r="G156" s="79">
        <v>90.31</v>
      </c>
      <c r="H156" s="107">
        <f t="shared" si="4"/>
        <v>0</v>
      </c>
    </row>
    <row r="157" spans="1:8" x14ac:dyDescent="0.2">
      <c r="A157" s="15" t="s">
        <v>147</v>
      </c>
      <c r="B157" s="16" t="s">
        <v>145</v>
      </c>
      <c r="C157" s="34"/>
      <c r="D157" s="100"/>
      <c r="E157" s="65">
        <v>1</v>
      </c>
      <c r="F157" s="44"/>
      <c r="G157" s="79">
        <v>92.99</v>
      </c>
      <c r="H157" s="107">
        <f t="shared" si="4"/>
        <v>0</v>
      </c>
    </row>
    <row r="158" spans="1:8" x14ac:dyDescent="0.2">
      <c r="A158" s="17" t="s">
        <v>148</v>
      </c>
      <c r="B158" s="18"/>
      <c r="C158" s="33"/>
      <c r="D158" s="98"/>
      <c r="E158" s="67"/>
      <c r="F158" s="46"/>
      <c r="G158" s="60"/>
      <c r="H158" s="12"/>
    </row>
    <row r="159" spans="1:8" ht="25.5" x14ac:dyDescent="0.2">
      <c r="A159" s="13" t="s">
        <v>32</v>
      </c>
      <c r="B159" s="14" t="s">
        <v>33</v>
      </c>
      <c r="C159" s="31"/>
      <c r="D159" s="25"/>
      <c r="E159" s="64" t="s">
        <v>36</v>
      </c>
      <c r="F159" s="43" t="s">
        <v>37</v>
      </c>
      <c r="G159" s="77" t="s">
        <v>0</v>
      </c>
      <c r="H159" s="77" t="s">
        <v>248</v>
      </c>
    </row>
    <row r="160" spans="1:8" x14ac:dyDescent="0.2">
      <c r="A160" s="15" t="s">
        <v>149</v>
      </c>
      <c r="B160" s="16" t="s">
        <v>150</v>
      </c>
      <c r="C160" s="34"/>
      <c r="D160" s="100"/>
      <c r="E160" s="65">
        <v>1</v>
      </c>
      <c r="F160" s="44"/>
      <c r="G160" s="79">
        <v>93.61</v>
      </c>
      <c r="H160" s="107">
        <f t="shared" ref="H160:H174" si="5">G160*Relief_Valve_Multiplier</f>
        <v>0</v>
      </c>
    </row>
    <row r="161" spans="1:8" x14ac:dyDescent="0.2">
      <c r="A161" s="15" t="s">
        <v>151</v>
      </c>
      <c r="B161" s="16" t="s">
        <v>150</v>
      </c>
      <c r="C161" s="35"/>
      <c r="D161" s="101"/>
      <c r="E161" s="66">
        <v>1</v>
      </c>
      <c r="F161" s="45"/>
      <c r="G161" s="79">
        <v>137.78</v>
      </c>
      <c r="H161" s="107">
        <f t="shared" si="5"/>
        <v>0</v>
      </c>
    </row>
    <row r="162" spans="1:8" x14ac:dyDescent="0.2">
      <c r="A162" s="15" t="s">
        <v>152</v>
      </c>
      <c r="B162" s="16" t="s">
        <v>150</v>
      </c>
      <c r="C162" s="35"/>
      <c r="D162" s="101"/>
      <c r="E162" s="66">
        <v>1</v>
      </c>
      <c r="F162" s="45"/>
      <c r="G162" s="79">
        <v>225.8</v>
      </c>
      <c r="H162" s="107">
        <f t="shared" si="5"/>
        <v>0</v>
      </c>
    </row>
    <row r="163" spans="1:8" x14ac:dyDescent="0.2">
      <c r="A163" s="15" t="s">
        <v>153</v>
      </c>
      <c r="B163" s="16" t="s">
        <v>154</v>
      </c>
      <c r="C163" s="35"/>
      <c r="D163" s="101"/>
      <c r="E163" s="66">
        <v>1</v>
      </c>
      <c r="F163" s="45"/>
      <c r="G163" s="79">
        <v>93.61</v>
      </c>
      <c r="H163" s="107">
        <f t="shared" si="5"/>
        <v>0</v>
      </c>
    </row>
    <row r="164" spans="1:8" x14ac:dyDescent="0.2">
      <c r="A164" s="15" t="s">
        <v>155</v>
      </c>
      <c r="B164" s="16" t="s">
        <v>154</v>
      </c>
      <c r="C164" s="34"/>
      <c r="D164" s="100"/>
      <c r="E164" s="65">
        <v>1</v>
      </c>
      <c r="F164" s="44"/>
      <c r="G164" s="79">
        <v>137.78</v>
      </c>
      <c r="H164" s="107">
        <f t="shared" si="5"/>
        <v>0</v>
      </c>
    </row>
    <row r="165" spans="1:8" x14ac:dyDescent="0.2">
      <c r="A165" s="15" t="s">
        <v>156</v>
      </c>
      <c r="B165" s="16" t="s">
        <v>154</v>
      </c>
      <c r="C165" s="34"/>
      <c r="D165" s="100"/>
      <c r="E165" s="65">
        <v>1</v>
      </c>
      <c r="F165" s="44"/>
      <c r="G165" s="79">
        <v>225.8</v>
      </c>
      <c r="H165" s="107">
        <f t="shared" si="5"/>
        <v>0</v>
      </c>
    </row>
    <row r="166" spans="1:8" x14ac:dyDescent="0.2">
      <c r="A166" s="15" t="s">
        <v>157</v>
      </c>
      <c r="B166" s="16" t="s">
        <v>158</v>
      </c>
      <c r="C166" s="34"/>
      <c r="D166" s="100"/>
      <c r="E166" s="65">
        <v>1</v>
      </c>
      <c r="F166" s="44"/>
      <c r="G166" s="79">
        <v>97.63</v>
      </c>
      <c r="H166" s="107">
        <f t="shared" si="5"/>
        <v>0</v>
      </c>
    </row>
    <row r="167" spans="1:8" x14ac:dyDescent="0.2">
      <c r="A167" s="15" t="s">
        <v>159</v>
      </c>
      <c r="B167" s="16" t="s">
        <v>158</v>
      </c>
      <c r="C167" s="34"/>
      <c r="D167" s="100"/>
      <c r="E167" s="65">
        <v>1</v>
      </c>
      <c r="F167" s="44"/>
      <c r="G167" s="79">
        <v>143.13</v>
      </c>
      <c r="H167" s="107">
        <f t="shared" si="5"/>
        <v>0</v>
      </c>
    </row>
    <row r="168" spans="1:8" x14ac:dyDescent="0.2">
      <c r="A168" s="15" t="s">
        <v>160</v>
      </c>
      <c r="B168" s="16" t="s">
        <v>158</v>
      </c>
      <c r="C168" s="35"/>
      <c r="D168" s="101"/>
      <c r="E168" s="66">
        <v>1</v>
      </c>
      <c r="F168" s="45"/>
      <c r="G168" s="79">
        <v>147.25</v>
      </c>
      <c r="H168" s="107">
        <f t="shared" si="5"/>
        <v>0</v>
      </c>
    </row>
    <row r="169" spans="1:8" x14ac:dyDescent="0.2">
      <c r="A169" s="15" t="s">
        <v>161</v>
      </c>
      <c r="B169" s="16" t="s">
        <v>158</v>
      </c>
      <c r="C169" s="35"/>
      <c r="D169" s="101"/>
      <c r="E169" s="66">
        <v>1</v>
      </c>
      <c r="F169" s="45"/>
      <c r="G169" s="79">
        <v>106.99</v>
      </c>
      <c r="H169" s="107">
        <f t="shared" si="5"/>
        <v>0</v>
      </c>
    </row>
    <row r="170" spans="1:8" x14ac:dyDescent="0.2">
      <c r="A170" s="15" t="s">
        <v>162</v>
      </c>
      <c r="B170" s="16" t="s">
        <v>158</v>
      </c>
      <c r="C170" s="35"/>
      <c r="D170" s="101"/>
      <c r="E170" s="66">
        <v>1</v>
      </c>
      <c r="F170" s="45"/>
      <c r="G170" s="79">
        <v>156.75</v>
      </c>
      <c r="H170" s="107">
        <f t="shared" si="5"/>
        <v>0</v>
      </c>
    </row>
    <row r="171" spans="1:8" x14ac:dyDescent="0.2">
      <c r="A171" s="15" t="s">
        <v>163</v>
      </c>
      <c r="B171" s="16" t="s">
        <v>158</v>
      </c>
      <c r="C171" s="34"/>
      <c r="D171" s="100"/>
      <c r="E171" s="65">
        <v>1</v>
      </c>
      <c r="F171" s="44"/>
      <c r="G171" s="79">
        <v>159.77000000000001</v>
      </c>
      <c r="H171" s="107">
        <f t="shared" si="5"/>
        <v>0</v>
      </c>
    </row>
    <row r="172" spans="1:8" x14ac:dyDescent="0.2">
      <c r="A172" s="15" t="s">
        <v>164</v>
      </c>
      <c r="B172" s="16" t="s">
        <v>165</v>
      </c>
      <c r="C172" s="34"/>
      <c r="D172" s="100"/>
      <c r="E172" s="65">
        <v>1</v>
      </c>
      <c r="F172" s="44"/>
      <c r="G172" s="79">
        <v>106.99</v>
      </c>
      <c r="H172" s="107">
        <f t="shared" si="5"/>
        <v>0</v>
      </c>
    </row>
    <row r="173" spans="1:8" x14ac:dyDescent="0.2">
      <c r="A173" s="15" t="s">
        <v>166</v>
      </c>
      <c r="B173" s="16" t="s">
        <v>165</v>
      </c>
      <c r="C173" s="34"/>
      <c r="D173" s="100"/>
      <c r="E173" s="65">
        <v>1</v>
      </c>
      <c r="F173" s="44"/>
      <c r="G173" s="79">
        <v>156.75</v>
      </c>
      <c r="H173" s="107">
        <f t="shared" si="5"/>
        <v>0</v>
      </c>
    </row>
    <row r="174" spans="1:8" x14ac:dyDescent="0.2">
      <c r="A174" s="15" t="s">
        <v>167</v>
      </c>
      <c r="B174" s="16" t="s">
        <v>165</v>
      </c>
      <c r="C174" s="34"/>
      <c r="D174" s="100"/>
      <c r="E174" s="65">
        <v>1</v>
      </c>
      <c r="F174" s="44"/>
      <c r="G174" s="79">
        <v>159.77000000000001</v>
      </c>
      <c r="H174" s="107">
        <f t="shared" si="5"/>
        <v>0</v>
      </c>
    </row>
    <row r="175" spans="1:8" x14ac:dyDescent="0.2">
      <c r="A175" s="17" t="s">
        <v>168</v>
      </c>
      <c r="B175" s="18"/>
      <c r="C175" s="33"/>
      <c r="D175" s="98"/>
      <c r="E175" s="67"/>
      <c r="F175" s="46"/>
      <c r="G175" s="60"/>
      <c r="H175" s="12"/>
    </row>
    <row r="176" spans="1:8" ht="25.5" x14ac:dyDescent="0.2">
      <c r="A176" s="13" t="s">
        <v>32</v>
      </c>
      <c r="B176" s="14" t="s">
        <v>33</v>
      </c>
      <c r="C176" s="31"/>
      <c r="D176" s="25"/>
      <c r="E176" s="64" t="s">
        <v>36</v>
      </c>
      <c r="F176" s="43" t="s">
        <v>37</v>
      </c>
      <c r="G176" s="77" t="s">
        <v>0</v>
      </c>
      <c r="H176" s="77" t="s">
        <v>248</v>
      </c>
    </row>
    <row r="177" spans="1:8" x14ac:dyDescent="0.2">
      <c r="A177" s="15" t="s">
        <v>169</v>
      </c>
      <c r="B177" s="16" t="s">
        <v>150</v>
      </c>
      <c r="C177" s="35"/>
      <c r="D177" s="101"/>
      <c r="E177" s="66">
        <v>1</v>
      </c>
      <c r="F177" s="45"/>
      <c r="G177" s="79">
        <v>82.93</v>
      </c>
      <c r="H177" s="107">
        <f t="shared" ref="H177:H191" si="6">G177*Relief_Valve_Multiplier</f>
        <v>0</v>
      </c>
    </row>
    <row r="178" spans="1:8" x14ac:dyDescent="0.2">
      <c r="A178" s="15" t="s">
        <v>170</v>
      </c>
      <c r="B178" s="16" t="s">
        <v>150</v>
      </c>
      <c r="C178" s="35"/>
      <c r="D178" s="101"/>
      <c r="E178" s="66">
        <v>1</v>
      </c>
      <c r="F178" s="45"/>
      <c r="G178" s="79">
        <v>122.29</v>
      </c>
      <c r="H178" s="107">
        <f t="shared" si="6"/>
        <v>0</v>
      </c>
    </row>
    <row r="179" spans="1:8" x14ac:dyDescent="0.2">
      <c r="A179" s="15" t="s">
        <v>171</v>
      </c>
      <c r="B179" s="16" t="s">
        <v>150</v>
      </c>
      <c r="C179" s="34"/>
      <c r="D179" s="100"/>
      <c r="E179" s="65">
        <v>1</v>
      </c>
      <c r="F179" s="44"/>
      <c r="G179" s="79">
        <v>125.82</v>
      </c>
      <c r="H179" s="107">
        <f t="shared" si="6"/>
        <v>0</v>
      </c>
    </row>
    <row r="180" spans="1:8" x14ac:dyDescent="0.2">
      <c r="A180" s="15" t="s">
        <v>172</v>
      </c>
      <c r="B180" s="16" t="s">
        <v>154</v>
      </c>
      <c r="C180" s="34"/>
      <c r="D180" s="100"/>
      <c r="E180" s="65">
        <v>1</v>
      </c>
      <c r="F180" s="44"/>
      <c r="G180" s="79">
        <v>82.93</v>
      </c>
      <c r="H180" s="107">
        <f t="shared" si="6"/>
        <v>0</v>
      </c>
    </row>
    <row r="181" spans="1:8" x14ac:dyDescent="0.2">
      <c r="A181" s="15" t="s">
        <v>173</v>
      </c>
      <c r="B181" s="16" t="s">
        <v>154</v>
      </c>
      <c r="C181" s="34"/>
      <c r="D181" s="100"/>
      <c r="E181" s="65">
        <v>1</v>
      </c>
      <c r="F181" s="44"/>
      <c r="G181" s="79">
        <v>122.29</v>
      </c>
      <c r="H181" s="107">
        <f t="shared" si="6"/>
        <v>0</v>
      </c>
    </row>
    <row r="182" spans="1:8" x14ac:dyDescent="0.2">
      <c r="A182" s="15" t="s">
        <v>174</v>
      </c>
      <c r="B182" s="16" t="s">
        <v>154</v>
      </c>
      <c r="C182" s="34"/>
      <c r="D182" s="100"/>
      <c r="E182" s="65">
        <v>1</v>
      </c>
      <c r="F182" s="44"/>
      <c r="G182" s="79">
        <v>125.82</v>
      </c>
      <c r="H182" s="107">
        <f t="shared" si="6"/>
        <v>0</v>
      </c>
    </row>
    <row r="183" spans="1:8" x14ac:dyDescent="0.2">
      <c r="A183" s="15" t="s">
        <v>175</v>
      </c>
      <c r="B183" s="16" t="s">
        <v>158</v>
      </c>
      <c r="C183" s="34"/>
      <c r="D183" s="100"/>
      <c r="E183" s="65">
        <v>1</v>
      </c>
      <c r="F183" s="44"/>
      <c r="G183" s="79">
        <v>97.63</v>
      </c>
      <c r="H183" s="107">
        <f t="shared" si="6"/>
        <v>0</v>
      </c>
    </row>
    <row r="184" spans="1:8" x14ac:dyDescent="0.2">
      <c r="A184" s="15" t="s">
        <v>176</v>
      </c>
      <c r="B184" s="16" t="s">
        <v>158</v>
      </c>
      <c r="C184" s="34"/>
      <c r="D184" s="100"/>
      <c r="E184" s="65">
        <v>1</v>
      </c>
      <c r="F184" s="44"/>
      <c r="G184" s="79">
        <v>143.94999999999999</v>
      </c>
      <c r="H184" s="107">
        <f t="shared" si="6"/>
        <v>0</v>
      </c>
    </row>
    <row r="185" spans="1:8" x14ac:dyDescent="0.2">
      <c r="A185" s="15" t="s">
        <v>177</v>
      </c>
      <c r="B185" s="16" t="s">
        <v>158</v>
      </c>
      <c r="C185" s="34"/>
      <c r="D185" s="100"/>
      <c r="E185" s="65">
        <v>1</v>
      </c>
      <c r="F185" s="44"/>
      <c r="G185" s="79">
        <v>148.11000000000001</v>
      </c>
      <c r="H185" s="107">
        <f t="shared" si="6"/>
        <v>0</v>
      </c>
    </row>
    <row r="186" spans="1:8" x14ac:dyDescent="0.2">
      <c r="A186" s="15" t="s">
        <v>178</v>
      </c>
      <c r="B186" s="16" t="s">
        <v>158</v>
      </c>
      <c r="C186" s="34"/>
      <c r="D186" s="100"/>
      <c r="E186" s="65">
        <v>1</v>
      </c>
      <c r="F186" s="44"/>
      <c r="G186" s="79">
        <v>90.88</v>
      </c>
      <c r="H186" s="107">
        <f t="shared" si="6"/>
        <v>0</v>
      </c>
    </row>
    <row r="187" spans="1:8" x14ac:dyDescent="0.2">
      <c r="A187" s="15" t="s">
        <v>179</v>
      </c>
      <c r="B187" s="16" t="s">
        <v>158</v>
      </c>
      <c r="C187" s="35"/>
      <c r="D187" s="101"/>
      <c r="E187" s="66">
        <v>1</v>
      </c>
      <c r="F187" s="45"/>
      <c r="G187" s="79">
        <v>137.59</v>
      </c>
      <c r="H187" s="107">
        <f t="shared" si="6"/>
        <v>0</v>
      </c>
    </row>
    <row r="188" spans="1:8" x14ac:dyDescent="0.2">
      <c r="A188" s="15" t="s">
        <v>180</v>
      </c>
      <c r="B188" s="16" t="s">
        <v>158</v>
      </c>
      <c r="C188" s="35"/>
      <c r="D188" s="101"/>
      <c r="E188" s="66">
        <v>1</v>
      </c>
      <c r="F188" s="45"/>
      <c r="G188" s="79">
        <v>141.55000000000001</v>
      </c>
      <c r="H188" s="107">
        <f t="shared" si="6"/>
        <v>0</v>
      </c>
    </row>
    <row r="189" spans="1:8" x14ac:dyDescent="0.2">
      <c r="A189" s="15" t="s">
        <v>181</v>
      </c>
      <c r="B189" s="16" t="s">
        <v>165</v>
      </c>
      <c r="C189" s="35"/>
      <c r="D189" s="101"/>
      <c r="E189" s="66">
        <v>1</v>
      </c>
      <c r="F189" s="45"/>
      <c r="G189" s="79">
        <v>100.29</v>
      </c>
      <c r="H189" s="107">
        <f t="shared" si="6"/>
        <v>0</v>
      </c>
    </row>
    <row r="190" spans="1:8" x14ac:dyDescent="0.2">
      <c r="A190" s="15" t="s">
        <v>182</v>
      </c>
      <c r="B190" s="16" t="s">
        <v>165</v>
      </c>
      <c r="C190" s="34"/>
      <c r="D190" s="100"/>
      <c r="E190" s="65">
        <v>1</v>
      </c>
      <c r="F190" s="44"/>
      <c r="G190" s="79">
        <v>147.77000000000001</v>
      </c>
      <c r="H190" s="107">
        <f t="shared" si="6"/>
        <v>0</v>
      </c>
    </row>
    <row r="191" spans="1:8" x14ac:dyDescent="0.2">
      <c r="A191" s="15" t="s">
        <v>183</v>
      </c>
      <c r="B191" s="16" t="s">
        <v>165</v>
      </c>
      <c r="C191" s="34"/>
      <c r="D191" s="100"/>
      <c r="E191" s="65">
        <v>1</v>
      </c>
      <c r="F191" s="44"/>
      <c r="G191" s="79">
        <v>152.02000000000001</v>
      </c>
      <c r="H191" s="107">
        <f t="shared" si="6"/>
        <v>0</v>
      </c>
    </row>
    <row r="192" spans="1:8" x14ac:dyDescent="0.2">
      <c r="A192" s="17" t="s">
        <v>184</v>
      </c>
      <c r="B192" s="18"/>
      <c r="C192" s="33"/>
      <c r="D192" s="98"/>
      <c r="E192" s="67"/>
      <c r="F192" s="46"/>
      <c r="G192" s="60"/>
      <c r="H192" s="12"/>
    </row>
    <row r="193" spans="1:8" ht="25.5" x14ac:dyDescent="0.2">
      <c r="A193" s="13" t="s">
        <v>32</v>
      </c>
      <c r="B193" s="14" t="s">
        <v>33</v>
      </c>
      <c r="C193" s="31"/>
      <c r="D193" s="25"/>
      <c r="E193" s="64" t="s">
        <v>36</v>
      </c>
      <c r="F193" s="43" t="s">
        <v>37</v>
      </c>
      <c r="G193" s="77" t="s">
        <v>0</v>
      </c>
      <c r="H193" s="77" t="s">
        <v>248</v>
      </c>
    </row>
    <row r="194" spans="1:8" x14ac:dyDescent="0.2">
      <c r="A194" s="15" t="s">
        <v>185</v>
      </c>
      <c r="B194" s="16" t="s">
        <v>186</v>
      </c>
      <c r="C194" s="34"/>
      <c r="D194" s="100"/>
      <c r="E194" s="65">
        <v>1</v>
      </c>
      <c r="F194" s="44"/>
      <c r="G194" s="79">
        <v>155.13999999999999</v>
      </c>
      <c r="H194" s="107">
        <f>G194*Relief_Valve_Multiplier</f>
        <v>0</v>
      </c>
    </row>
    <row r="195" spans="1:8" x14ac:dyDescent="0.2">
      <c r="A195" s="15" t="s">
        <v>187</v>
      </c>
      <c r="B195" s="16" t="s">
        <v>186</v>
      </c>
      <c r="C195" s="34"/>
      <c r="D195" s="100"/>
      <c r="E195" s="65">
        <v>1</v>
      </c>
      <c r="F195" s="44"/>
      <c r="G195" s="79">
        <v>167.18</v>
      </c>
      <c r="H195" s="107">
        <f>G195*Relief_Valve_Multiplier</f>
        <v>0</v>
      </c>
    </row>
    <row r="196" spans="1:8" x14ac:dyDescent="0.2">
      <c r="A196" s="15" t="s">
        <v>188</v>
      </c>
      <c r="B196" s="16" t="s">
        <v>189</v>
      </c>
      <c r="C196" s="34"/>
      <c r="D196" s="100"/>
      <c r="E196" s="65">
        <v>1</v>
      </c>
      <c r="F196" s="44"/>
      <c r="G196" s="79">
        <v>174.05</v>
      </c>
      <c r="H196" s="107">
        <f>G196*Relief_Valve_Multiplier</f>
        <v>0</v>
      </c>
    </row>
    <row r="197" spans="1:8" x14ac:dyDescent="0.2">
      <c r="A197" s="15" t="s">
        <v>190</v>
      </c>
      <c r="B197" s="16" t="s">
        <v>191</v>
      </c>
      <c r="C197" s="34"/>
      <c r="D197" s="100"/>
      <c r="E197" s="65">
        <v>1</v>
      </c>
      <c r="F197" s="44"/>
      <c r="G197" s="79">
        <v>213.73</v>
      </c>
      <c r="H197" s="107">
        <f>G197*Relief_Valve_Multiplier</f>
        <v>0</v>
      </c>
    </row>
    <row r="198" spans="1:8" x14ac:dyDescent="0.2">
      <c r="A198" s="56" t="s">
        <v>192</v>
      </c>
      <c r="B198" s="57" t="s">
        <v>193</v>
      </c>
      <c r="C198" s="58"/>
      <c r="D198" s="105"/>
      <c r="E198" s="70">
        <v>1</v>
      </c>
      <c r="F198" s="44"/>
      <c r="G198" s="79">
        <v>381.15</v>
      </c>
      <c r="H198" s="107">
        <f>G198*Relief_Valve_Multiplier</f>
        <v>0</v>
      </c>
    </row>
    <row r="199" spans="1:8" x14ac:dyDescent="0.2">
      <c r="A199" s="73"/>
      <c r="B199" s="81"/>
      <c r="C199" s="82"/>
      <c r="D199" s="99"/>
      <c r="E199" s="75"/>
      <c r="F199" s="55"/>
      <c r="G199" s="80"/>
      <c r="H199" s="80"/>
    </row>
    <row r="200" spans="1:8" x14ac:dyDescent="0.2">
      <c r="A200" s="83" t="s">
        <v>251</v>
      </c>
      <c r="B200" s="84">
        <v>0</v>
      </c>
      <c r="C200" s="85"/>
      <c r="D200" s="104"/>
      <c r="E200" s="86"/>
      <c r="F200" s="87"/>
      <c r="G200" s="88"/>
      <c r="H200" s="88"/>
    </row>
    <row r="201" spans="1:8" x14ac:dyDescent="0.2">
      <c r="A201" s="17" t="s">
        <v>198</v>
      </c>
      <c r="B201" s="18"/>
      <c r="C201" s="33"/>
      <c r="D201" s="98"/>
      <c r="E201" s="67"/>
      <c r="F201" s="46"/>
      <c r="G201" s="60"/>
      <c r="H201" s="12"/>
    </row>
    <row r="202" spans="1:8" ht="25.5" x14ac:dyDescent="0.2">
      <c r="A202" s="22" t="s">
        <v>32</v>
      </c>
      <c r="B202" s="14" t="s">
        <v>33</v>
      </c>
      <c r="C202" s="31" t="s">
        <v>34</v>
      </c>
      <c r="D202" s="24" t="s">
        <v>35</v>
      </c>
      <c r="E202" s="64" t="s">
        <v>36</v>
      </c>
      <c r="F202" s="43" t="s">
        <v>37</v>
      </c>
      <c r="G202" s="77" t="s">
        <v>0</v>
      </c>
      <c r="H202" s="77" t="s">
        <v>248</v>
      </c>
    </row>
    <row r="203" spans="1:8" x14ac:dyDescent="0.2">
      <c r="A203" s="15" t="s">
        <v>199</v>
      </c>
      <c r="B203" s="16" t="s">
        <v>46</v>
      </c>
      <c r="C203" s="32">
        <v>8.1999999999999993</v>
      </c>
      <c r="D203" s="94">
        <v>685768408130</v>
      </c>
      <c r="E203" s="65">
        <v>1</v>
      </c>
      <c r="F203" s="44">
        <v>3</v>
      </c>
      <c r="G203" s="79">
        <v>431.47</v>
      </c>
      <c r="H203" s="107">
        <f>G203*Shell_Multiplier</f>
        <v>0</v>
      </c>
    </row>
    <row r="204" spans="1:8" x14ac:dyDescent="0.2">
      <c r="A204" s="15" t="s">
        <v>200</v>
      </c>
      <c r="B204" s="16" t="s">
        <v>47</v>
      </c>
      <c r="C204" s="32">
        <v>9.1</v>
      </c>
      <c r="D204" s="94">
        <v>685768408123</v>
      </c>
      <c r="E204" s="66">
        <v>1</v>
      </c>
      <c r="F204" s="44">
        <v>3</v>
      </c>
      <c r="G204" s="79">
        <v>431.47</v>
      </c>
      <c r="H204" s="107">
        <f>G204*Shell_Multiplier</f>
        <v>0</v>
      </c>
    </row>
    <row r="205" spans="1:8" x14ac:dyDescent="0.2">
      <c r="A205" s="15" t="s">
        <v>201</v>
      </c>
      <c r="B205" s="16" t="s">
        <v>48</v>
      </c>
      <c r="C205" s="32">
        <v>8.8000000000000007</v>
      </c>
      <c r="D205" s="94">
        <v>685768407447</v>
      </c>
      <c r="E205" s="66">
        <v>1</v>
      </c>
      <c r="F205" s="44">
        <v>3</v>
      </c>
      <c r="G205" s="79">
        <v>431.47</v>
      </c>
      <c r="H205" s="107">
        <f>G205*Shell_Multiplier</f>
        <v>0</v>
      </c>
    </row>
    <row r="206" spans="1:8" x14ac:dyDescent="0.2">
      <c r="A206" s="15" t="s">
        <v>202</v>
      </c>
      <c r="B206" s="16" t="s">
        <v>49</v>
      </c>
      <c r="C206" s="32">
        <v>9.75</v>
      </c>
      <c r="D206" s="94">
        <v>685768408048</v>
      </c>
      <c r="E206" s="66">
        <v>1</v>
      </c>
      <c r="F206" s="44">
        <v>3</v>
      </c>
      <c r="G206" s="79">
        <v>436.28</v>
      </c>
      <c r="H206" s="107">
        <f>G206*Shell_Multiplier</f>
        <v>0</v>
      </c>
    </row>
    <row r="207" spans="1:8" x14ac:dyDescent="0.2">
      <c r="A207" s="17" t="s">
        <v>205</v>
      </c>
      <c r="B207" s="18"/>
      <c r="C207" s="33"/>
      <c r="D207" s="98"/>
      <c r="E207" s="67"/>
      <c r="F207" s="46"/>
      <c r="G207" s="60"/>
      <c r="H207" s="12"/>
    </row>
    <row r="208" spans="1:8" ht="25.5" x14ac:dyDescent="0.2">
      <c r="A208" s="13" t="s">
        <v>32</v>
      </c>
      <c r="B208" s="14" t="s">
        <v>33</v>
      </c>
      <c r="C208" s="31" t="s">
        <v>34</v>
      </c>
      <c r="D208" s="24" t="s">
        <v>35</v>
      </c>
      <c r="E208" s="64" t="s">
        <v>36</v>
      </c>
      <c r="F208" s="43" t="s">
        <v>37</v>
      </c>
      <c r="G208" s="77" t="s">
        <v>0</v>
      </c>
      <c r="H208" s="77" t="s">
        <v>248</v>
      </c>
    </row>
    <row r="209" spans="1:8" x14ac:dyDescent="0.2">
      <c r="A209" s="15" t="s">
        <v>206</v>
      </c>
      <c r="B209" s="16" t="s">
        <v>48</v>
      </c>
      <c r="C209" s="32">
        <v>13.2</v>
      </c>
      <c r="D209" s="94">
        <v>685768407935</v>
      </c>
      <c r="E209" s="65">
        <v>1</v>
      </c>
      <c r="F209" s="44">
        <v>2</v>
      </c>
      <c r="G209" s="79">
        <v>618.49</v>
      </c>
      <c r="H209" s="107">
        <f>G209*Shell_Multiplier</f>
        <v>0</v>
      </c>
    </row>
    <row r="210" spans="1:8" x14ac:dyDescent="0.2">
      <c r="A210" s="15" t="s">
        <v>207</v>
      </c>
      <c r="B210" s="16" t="s">
        <v>49</v>
      </c>
      <c r="C210" s="32">
        <v>13.8</v>
      </c>
      <c r="D210" s="94">
        <v>685768408253</v>
      </c>
      <c r="E210" s="65">
        <v>1</v>
      </c>
      <c r="F210" s="44">
        <v>2</v>
      </c>
      <c r="G210" s="79">
        <v>618.49</v>
      </c>
      <c r="H210" s="107">
        <f>G210*Shell_Multiplier</f>
        <v>0</v>
      </c>
    </row>
    <row r="211" spans="1:8" x14ac:dyDescent="0.2">
      <c r="A211" s="15" t="s">
        <v>208</v>
      </c>
      <c r="B211" s="16" t="s">
        <v>52</v>
      </c>
      <c r="C211" s="32">
        <v>14.2</v>
      </c>
      <c r="D211" s="94">
        <v>685768408031</v>
      </c>
      <c r="E211" s="65">
        <v>1</v>
      </c>
      <c r="F211" s="44">
        <v>2</v>
      </c>
      <c r="G211" s="79">
        <v>618.49</v>
      </c>
      <c r="H211" s="107">
        <f>G211*Shell_Multiplier</f>
        <v>0</v>
      </c>
    </row>
    <row r="212" spans="1:8" x14ac:dyDescent="0.2">
      <c r="A212" s="17" t="s">
        <v>211</v>
      </c>
      <c r="B212" s="18"/>
      <c r="C212" s="33"/>
      <c r="D212" s="98"/>
      <c r="E212" s="67"/>
      <c r="F212" s="46"/>
      <c r="G212" s="60"/>
      <c r="H212" s="12"/>
    </row>
    <row r="213" spans="1:8" ht="25.5" x14ac:dyDescent="0.2">
      <c r="A213" s="13" t="s">
        <v>32</v>
      </c>
      <c r="B213" s="14" t="s">
        <v>33</v>
      </c>
      <c r="C213" s="31" t="s">
        <v>34</v>
      </c>
      <c r="D213" s="24" t="s">
        <v>35</v>
      </c>
      <c r="E213" s="64" t="s">
        <v>36</v>
      </c>
      <c r="F213" s="43" t="s">
        <v>37</v>
      </c>
      <c r="G213" s="77" t="s">
        <v>0</v>
      </c>
      <c r="H213" s="77" t="s">
        <v>248</v>
      </c>
    </row>
    <row r="214" spans="1:8" x14ac:dyDescent="0.2">
      <c r="A214" s="15" t="s">
        <v>212</v>
      </c>
      <c r="B214" s="16" t="s">
        <v>52</v>
      </c>
      <c r="C214" s="32">
        <v>22.18</v>
      </c>
      <c r="D214" s="94">
        <v>685768408079</v>
      </c>
      <c r="E214" s="65">
        <v>1</v>
      </c>
      <c r="F214" s="44">
        <v>2</v>
      </c>
      <c r="G214" s="79">
        <v>975.71</v>
      </c>
      <c r="H214" s="107">
        <f>G214*Shell_Multiplier</f>
        <v>0</v>
      </c>
    </row>
    <row r="215" spans="1:8" x14ac:dyDescent="0.2">
      <c r="A215" s="15" t="s">
        <v>213</v>
      </c>
      <c r="B215" s="16" t="s">
        <v>54</v>
      </c>
      <c r="C215" s="32">
        <v>21.4</v>
      </c>
      <c r="D215" s="94">
        <v>685768408086</v>
      </c>
      <c r="E215" s="65">
        <v>1</v>
      </c>
      <c r="F215" s="44">
        <v>2</v>
      </c>
      <c r="G215" s="79">
        <v>975.71</v>
      </c>
      <c r="H215" s="107">
        <f>G215*Shell_Multiplier</f>
        <v>0</v>
      </c>
    </row>
    <row r="216" spans="1:8" x14ac:dyDescent="0.2">
      <c r="A216" s="17" t="s">
        <v>226</v>
      </c>
      <c r="B216" s="18"/>
      <c r="C216" s="33"/>
      <c r="D216" s="98"/>
      <c r="E216" s="67"/>
      <c r="F216" s="46"/>
      <c r="G216" s="60"/>
      <c r="H216" s="12"/>
    </row>
    <row r="217" spans="1:8" ht="25.5" x14ac:dyDescent="0.2">
      <c r="A217" s="13" t="s">
        <v>32</v>
      </c>
      <c r="B217" s="14" t="s">
        <v>33</v>
      </c>
      <c r="C217" s="31" t="s">
        <v>34</v>
      </c>
      <c r="D217" s="24" t="s">
        <v>35</v>
      </c>
      <c r="E217" s="64" t="s">
        <v>36</v>
      </c>
      <c r="F217" s="43" t="s">
        <v>37</v>
      </c>
      <c r="G217" s="77" t="s">
        <v>0</v>
      </c>
      <c r="H217" s="77" t="s">
        <v>248</v>
      </c>
    </row>
    <row r="218" spans="1:8" s="26" customFormat="1" x14ac:dyDescent="0.2">
      <c r="A218" s="15" t="s">
        <v>194</v>
      </c>
      <c r="B218" s="16" t="s">
        <v>195</v>
      </c>
      <c r="C218" s="32">
        <v>0.16500000000000001</v>
      </c>
      <c r="D218" s="94">
        <v>685768407553</v>
      </c>
      <c r="E218" s="66">
        <v>1</v>
      </c>
      <c r="F218" s="45">
        <v>12</v>
      </c>
      <c r="G218" s="79">
        <v>60.82</v>
      </c>
      <c r="H218" s="107">
        <f t="shared" ref="H218:H225" si="7">G218*Shell_Multiplier</f>
        <v>0</v>
      </c>
    </row>
    <row r="219" spans="1:8" s="26" customFormat="1" x14ac:dyDescent="0.2">
      <c r="A219" s="15" t="s">
        <v>203</v>
      </c>
      <c r="B219" s="16" t="s">
        <v>195</v>
      </c>
      <c r="C219" s="32">
        <v>0.255</v>
      </c>
      <c r="D219" s="94">
        <v>685768407560</v>
      </c>
      <c r="E219" s="65">
        <v>1</v>
      </c>
      <c r="F219" s="44">
        <v>12</v>
      </c>
      <c r="G219" s="79">
        <v>58.21</v>
      </c>
      <c r="H219" s="107">
        <f t="shared" si="7"/>
        <v>0</v>
      </c>
    </row>
    <row r="220" spans="1:8" s="26" customFormat="1" x14ac:dyDescent="0.2">
      <c r="A220" s="15" t="s">
        <v>209</v>
      </c>
      <c r="B220" s="16" t="s">
        <v>195</v>
      </c>
      <c r="C220" s="32">
        <v>0.68</v>
      </c>
      <c r="D220" s="94">
        <v>685768407584</v>
      </c>
      <c r="E220" s="66">
        <v>1</v>
      </c>
      <c r="F220" s="45">
        <v>12</v>
      </c>
      <c r="G220" s="79">
        <v>85.24</v>
      </c>
      <c r="H220" s="107">
        <f t="shared" si="7"/>
        <v>0</v>
      </c>
    </row>
    <row r="221" spans="1:8" s="26" customFormat="1" x14ac:dyDescent="0.2">
      <c r="A221" s="15" t="s">
        <v>214</v>
      </c>
      <c r="B221" s="16" t="s">
        <v>195</v>
      </c>
      <c r="C221" s="32">
        <v>0.67</v>
      </c>
      <c r="D221" s="94">
        <v>685768407577</v>
      </c>
      <c r="E221" s="66">
        <v>1</v>
      </c>
      <c r="F221" s="45">
        <v>12</v>
      </c>
      <c r="G221" s="79">
        <v>110.73</v>
      </c>
      <c r="H221" s="107">
        <f t="shared" si="7"/>
        <v>0</v>
      </c>
    </row>
    <row r="222" spans="1:8" s="26" customFormat="1" x14ac:dyDescent="0.2">
      <c r="A222" s="15" t="s">
        <v>196</v>
      </c>
      <c r="B222" s="16" t="s">
        <v>197</v>
      </c>
      <c r="C222" s="32">
        <v>0.26</v>
      </c>
      <c r="D222" s="94">
        <v>685768407522</v>
      </c>
      <c r="E222" s="66">
        <v>1</v>
      </c>
      <c r="F222" s="45">
        <v>12</v>
      </c>
      <c r="G222" s="79">
        <v>87.84</v>
      </c>
      <c r="H222" s="107">
        <f t="shared" si="7"/>
        <v>0</v>
      </c>
    </row>
    <row r="223" spans="1:8" x14ac:dyDescent="0.2">
      <c r="A223" s="15" t="s">
        <v>204</v>
      </c>
      <c r="B223" s="16" t="s">
        <v>197</v>
      </c>
      <c r="C223" s="32">
        <v>0.67</v>
      </c>
      <c r="D223" s="94">
        <v>685768407942</v>
      </c>
      <c r="E223" s="65">
        <v>1</v>
      </c>
      <c r="F223" s="44">
        <v>12</v>
      </c>
      <c r="G223" s="79">
        <v>98.07</v>
      </c>
      <c r="H223" s="107">
        <f t="shared" si="7"/>
        <v>0</v>
      </c>
    </row>
    <row r="224" spans="1:8" x14ac:dyDescent="0.2">
      <c r="A224" s="15" t="s">
        <v>210</v>
      </c>
      <c r="B224" s="16" t="s">
        <v>197</v>
      </c>
      <c r="C224" s="32">
        <v>1.77</v>
      </c>
      <c r="D224" s="94">
        <v>685768407539</v>
      </c>
      <c r="E224" s="65">
        <v>1</v>
      </c>
      <c r="F224" s="44">
        <v>12</v>
      </c>
      <c r="G224" s="79">
        <v>132.55000000000001</v>
      </c>
      <c r="H224" s="107">
        <f t="shared" si="7"/>
        <v>0</v>
      </c>
    </row>
    <row r="225" spans="1:8" x14ac:dyDescent="0.2">
      <c r="A225" s="15" t="s">
        <v>215</v>
      </c>
      <c r="B225" s="16" t="s">
        <v>197</v>
      </c>
      <c r="C225" s="32">
        <v>1.7649999999999999</v>
      </c>
      <c r="D225" s="94">
        <v>685768407546</v>
      </c>
      <c r="E225" s="65">
        <v>1</v>
      </c>
      <c r="F225" s="44">
        <v>12</v>
      </c>
      <c r="G225" s="79">
        <v>170.23</v>
      </c>
      <c r="H225" s="107">
        <f t="shared" si="7"/>
        <v>0</v>
      </c>
    </row>
    <row r="227" spans="1:8" x14ac:dyDescent="0.2">
      <c r="A227" s="23"/>
      <c r="B227" s="23"/>
      <c r="C227" s="38"/>
      <c r="D227" s="53"/>
      <c r="E227" s="71"/>
      <c r="F227" s="48"/>
      <c r="G227" s="23"/>
      <c r="H227" s="23"/>
    </row>
    <row r="228" spans="1:8" x14ac:dyDescent="0.2">
      <c r="A228" s="23"/>
      <c r="B228" s="23"/>
      <c r="C228" s="38"/>
      <c r="D228" s="53"/>
      <c r="E228" s="71"/>
      <c r="F228" s="48"/>
      <c r="G228" s="23"/>
      <c r="H228" s="23"/>
    </row>
    <row r="229" spans="1:8" x14ac:dyDescent="0.2">
      <c r="A229" s="23"/>
      <c r="B229" s="23"/>
      <c r="C229" s="38"/>
      <c r="D229" s="53"/>
      <c r="E229" s="71"/>
      <c r="F229" s="48"/>
      <c r="G229" s="23"/>
      <c r="H229" s="23"/>
    </row>
    <row r="230" spans="1:8" x14ac:dyDescent="0.2">
      <c r="A230" s="23"/>
      <c r="B230" s="23"/>
      <c r="C230" s="38"/>
      <c r="D230" s="53"/>
      <c r="E230" s="71"/>
      <c r="F230" s="48"/>
      <c r="G230" s="23"/>
      <c r="H230" s="23"/>
    </row>
    <row r="231" spans="1:8" x14ac:dyDescent="0.2">
      <c r="A231" s="23"/>
      <c r="B231" s="23"/>
      <c r="C231" s="38"/>
      <c r="D231" s="53"/>
      <c r="E231" s="71"/>
      <c r="F231" s="48"/>
      <c r="G231" s="23"/>
      <c r="H231" s="23"/>
    </row>
    <row r="232" spans="1:8" x14ac:dyDescent="0.2">
      <c r="A232" s="23"/>
      <c r="B232" s="23"/>
      <c r="C232" s="38"/>
      <c r="D232" s="53"/>
      <c r="E232" s="71"/>
      <c r="F232" s="48"/>
      <c r="G232" s="23"/>
      <c r="H232" s="23"/>
    </row>
    <row r="233" spans="1:8" x14ac:dyDescent="0.2">
      <c r="A233" s="23"/>
      <c r="B233" s="23"/>
      <c r="C233" s="38"/>
      <c r="D233" s="53"/>
      <c r="E233" s="71"/>
      <c r="F233" s="48"/>
      <c r="G233" s="23"/>
      <c r="H233" s="23"/>
    </row>
    <row r="234" spans="1:8" x14ac:dyDescent="0.2">
      <c r="A234" s="23"/>
      <c r="B234" s="23"/>
      <c r="C234" s="38"/>
      <c r="D234" s="53"/>
      <c r="E234" s="71"/>
      <c r="F234" s="48"/>
      <c r="G234" s="23"/>
      <c r="H234" s="23"/>
    </row>
    <row r="235" spans="1:8" x14ac:dyDescent="0.2">
      <c r="A235" s="23"/>
      <c r="B235" s="23"/>
      <c r="C235" s="38"/>
      <c r="D235" s="53"/>
      <c r="E235" s="71"/>
      <c r="F235" s="48"/>
      <c r="G235" s="23"/>
      <c r="H235" s="23"/>
    </row>
    <row r="236" spans="1:8" x14ac:dyDescent="0.2">
      <c r="A236" s="23"/>
      <c r="B236" s="23"/>
      <c r="C236" s="38"/>
      <c r="D236" s="53"/>
      <c r="E236" s="71"/>
      <c r="F236" s="48"/>
      <c r="G236" s="23"/>
      <c r="H236" s="23"/>
    </row>
    <row r="237" spans="1:8" x14ac:dyDescent="0.2">
      <c r="A237" s="23"/>
      <c r="B237" s="23"/>
      <c r="C237" s="38"/>
      <c r="D237" s="53"/>
      <c r="E237" s="71"/>
      <c r="F237" s="48"/>
      <c r="G237" s="23"/>
      <c r="H237" s="23"/>
    </row>
    <row r="238" spans="1:8" x14ac:dyDescent="0.2">
      <c r="A238" s="23"/>
      <c r="B238" s="23"/>
      <c r="C238" s="38"/>
      <c r="D238" s="53"/>
      <c r="E238" s="71"/>
      <c r="F238" s="48"/>
      <c r="G238" s="23"/>
      <c r="H238" s="23"/>
    </row>
    <row r="239" spans="1:8" x14ac:dyDescent="0.2">
      <c r="A239" s="23"/>
      <c r="B239" s="23"/>
      <c r="C239" s="38"/>
      <c r="D239" s="53"/>
      <c r="E239" s="71"/>
      <c r="F239" s="48"/>
      <c r="G239" s="23"/>
      <c r="H239" s="23"/>
    </row>
    <row r="240" spans="1:8" x14ac:dyDescent="0.2">
      <c r="A240" s="23"/>
      <c r="B240" s="23"/>
      <c r="C240" s="38"/>
      <c r="D240" s="53"/>
      <c r="E240" s="71"/>
      <c r="F240" s="48"/>
      <c r="G240" s="23"/>
      <c r="H240" s="23"/>
    </row>
    <row r="241" spans="1:8" x14ac:dyDescent="0.2">
      <c r="A241" s="23"/>
      <c r="B241" s="23"/>
      <c r="C241" s="38"/>
      <c r="D241" s="53"/>
      <c r="E241" s="71"/>
      <c r="F241" s="48"/>
      <c r="G241" s="23"/>
      <c r="H241" s="23"/>
    </row>
    <row r="242" spans="1:8" x14ac:dyDescent="0.2">
      <c r="A242" s="23"/>
      <c r="B242" s="23"/>
      <c r="C242" s="38"/>
      <c r="D242" s="53"/>
      <c r="E242" s="71"/>
      <c r="F242" s="48"/>
      <c r="G242" s="23"/>
      <c r="H242" s="23"/>
    </row>
    <row r="243" spans="1:8" x14ac:dyDescent="0.2">
      <c r="A243" s="23"/>
      <c r="B243" s="23"/>
      <c r="C243" s="38"/>
      <c r="D243" s="53"/>
      <c r="E243" s="71"/>
      <c r="F243" s="48"/>
      <c r="G243" s="23"/>
      <c r="H243" s="23"/>
    </row>
  </sheetData>
  <sortState ref="A206:G213">
    <sortCondition ref="A206"/>
  </sortState>
  <pageMargins left="0.7" right="0.7" top="0.5" bottom="0.75" header="0.3" footer="0.3"/>
  <pageSetup scale="83" fitToHeight="0" orientation="portrait" r:id="rId1"/>
  <headerFooter>
    <oddFooter>&amp;LSuperior HVACR Products
Hartsville, Tennessee&amp;R&amp;F</oddFooter>
  </headerFooter>
  <rowBreaks count="3" manualBreakCount="3">
    <brk id="60" max="16383" man="1"/>
    <brk id="115" max="16383" man="1"/>
    <brk id="1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SHVACR0118</vt:lpstr>
      <vt:lpstr>Ball_Valve_Multiplier</vt:lpstr>
      <vt:lpstr>Check_Valve_Multiplier</vt:lpstr>
      <vt:lpstr>Relief_Valve_Multiplier</vt:lpstr>
      <vt:lpstr>Shell___Core_Multiplier</vt:lpstr>
      <vt:lpstr>Shell_Multiplier</vt:lpstr>
    </vt:vector>
  </TitlesOfParts>
  <Company>Sherwood Valve,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Doty</dc:creator>
  <cp:lastModifiedBy>Kemp  Melanie</cp:lastModifiedBy>
  <cp:lastPrinted>2020-10-05T15:07:39Z</cp:lastPrinted>
  <dcterms:created xsi:type="dcterms:W3CDTF">2016-02-04T16:07:11Z</dcterms:created>
  <dcterms:modified xsi:type="dcterms:W3CDTF">2021-06-10T18:47:59Z</dcterms:modified>
</cp:coreProperties>
</file>